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63" documentId="120_S{2AC9BD13-BADA-5192-A53E-5A8FF88502F6}" xr6:coauthVersionLast="47" xr6:coauthVersionMax="47" xr10:uidLastSave="{2C91FAF6-1762-4D04-BBD5-0C74EB9DF52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<sst xmlns="http://schemas.openxmlformats.org/spreadsheetml/2006/main" count="180305" uniqueCount="39135">
  <si>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</si>
  <si>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</si>
  <si>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</si>
  <si>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</si>
  <si>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</si>
  <si>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</si>
  <si>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</si>
  <si>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</si>
  <si>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</si>
  <si>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</si>
  <si>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</si>
  <si>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</si>
  <si>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</si>
  <si>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</si>
  <si>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</si>
  <si>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</si>
  <si>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</si>
  <si>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</si>
  <si>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</si>
  <si>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</si>
  <si>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</si>
  <si>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</si>
  <si>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</si>
  <si>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</si>
  <si>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</si>
  <si>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</si>
  <si>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</si>
  <si>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</si>
  <si>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</si>
  <si>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</si>
  <si>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</si>
  <si>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</si>
  <si>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</si>
  <si>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</si>
  <si>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</si>
  <si>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</si>
  <si>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</si>
  <si>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</si>
  <si>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</si>
  <si>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</si>
  <si>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</si>
  <si>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</si>
  <si>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</si>
  <si>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</si>
  <si>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</si>
  <si>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</si>
  <si>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</si>
  <si>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</si>
  <si>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</si>
  <si>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</si>
  <si>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</si>
  <si>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</si>
  <si>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</si>
  <si>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</si>
  <si>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</si>
  <si>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</si>
  <si>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</si>
  <si>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</si>
  <si>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</si>
  <si>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</si>
  <si>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</si>
  <si>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</si>
  <si>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</si>
  <si>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</si>
  <si>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</si>
  <si>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</si>
  <si>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</si>
  <si>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</si>
  <si>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</si>
  <si>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</si>
  <si>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</si>
  <si>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</si>
  <si>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</si>
  <si>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</si>
  <si>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</si>
  <si>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</si>
  <si>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</si>
  <si>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</si>
  <si>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</si>
  <si>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</si>
  <si>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</si>
  <si>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</si>
  <si>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</si>
  <si>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</si>
  <si>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</si>
  <si>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</si>
  <si>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</si>
  <si>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</si>
  <si>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</si>
  <si>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</si>
  <si>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</si>
  <si>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</si>
  <si>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</si>
  <si>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</si>
  <si>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</si>
  <si>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</si>
  <si>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</si>
  <si>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</si>
  <si>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</si>
  <si>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</si>
  <si>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</si>
  <si>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</si>
  <si>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</si>
  <si>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</si>
  <si>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</si>
  <si>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</si>
  <si>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</si>
  <si>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</si>
  <si>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</si>
  <si>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</si>
  <si>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</si>
  <si>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</si>
  <si>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</si>
  <si>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</si>
  <si>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</si>
  <si>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</si>
  <si>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</si>
  <si>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</si>
  <si>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</si>
  <si>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</si>
  <si>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</si>
  <si>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</si>
  <si>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</si>
  <si>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</si>
  <si>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</si>
  <si>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</si>
  <si>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</si>
  <si>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</si>
  <si>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</si>
  <si>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</si>
  <si>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</si>
  <si>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</si>
  <si>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</si>
  <si>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</si>
  <si>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</si>
  <si>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</si>
  <si>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</si>
  <si>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</si>
  <si>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</si>
  <si>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</si>
  <si>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</si>
  <si>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</si>
  <si>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</si>
  <si>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</si>
  <si>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</si>
  <si>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</si>
  <si>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</si>
  <si>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</si>
  <si>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</si>
  <si>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</si>
  <si>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</si>
  <si>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</si>
  <si>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</si>
  <si>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</si>
  <si>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</si>
  <si>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</si>
  <si>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</si>
  <si>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</si>
  <si>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</si>
  <si>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</si>
  <si>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</si>
  <si>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</si>
  <si>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</si>
  <si>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</si>
  <si>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</si>
  <si>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</si>
  <si>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</si>
  <si>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</si>
  <si>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</si>
  <si>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</si>
  <si>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</si>
  <si>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</si>
  <si>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</si>
  <si>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</si>
  <si>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</si>
  <si>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</si>
  <si>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</si>
  <si>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</si>
  <si>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</si>
  <si>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</si>
  <si>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</si>
  <si>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</si>
  <si>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</si>
  <si>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</si>
  <si>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</si>
  <si>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</si>
  <si>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</si>
  <si>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</si>
  <si>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</si>
  <si>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</si>
  <si>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</si>
  <si>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</si>
  <si>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</si>
  <si>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</si>
  <si>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</si>
  <si>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</si>
  <si>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</si>
  <si>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</si>
  <si>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</si>
  <si>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</si>
  <si>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</si>
  <si>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</si>
  <si>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</si>
  <si>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</si>
  <si>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</si>
  <si>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</si>
  <si>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</si>
  <si>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</si>
  <si>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</si>
  <si>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</si>
  <si>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</si>
  <si>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</si>
  <si>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</si>
  <si>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</si>
  <si>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</si>
  <si>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</si>
  <si>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</si>
  <si>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</si>
  <si>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</si>
  <si>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</si>
  <si>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</si>
  <si>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</si>
  <si>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</si>
  <si>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</si>
  <si>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</si>
  <si>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</si>
  <si>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</si>
  <si>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</si>
  <si>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</si>
  <si>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</si>
  <si>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</si>
  <si>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</si>
  <si>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</si>
  <si>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</si>
  <si>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</si>
  <si>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</si>
  <si>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</si>
  <si>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</si>
  <si>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</si>
  <si>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</si>
  <si>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</si>
  <si>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</si>
  <si>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</si>
  <si>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</si>
  <si>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</si>
  <si>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</si>
  <si>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</si>
  <si>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</si>
  <si>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</si>
  <si>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</si>
  <si>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</si>
  <si>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</si>
  <si>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</si>
  <si>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</si>
  <si>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</si>
  <si>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</si>
  <si>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</si>
  <si>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</si>
  <si>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</si>
  <si>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</si>
  <si>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</si>
  <si>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</si>
  <si>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</si>
  <si>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</si>
  <si>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</si>
  <si>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</si>
  <si>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</si>
  <si>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</si>
  <si>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</si>
  <si>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</si>
  <si>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</si>
  <si>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</si>
  <si>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</si>
  <si>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</si>
  <si>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</si>
  <si>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</si>
  <si>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</si>
  <si>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</si>
  <si>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</si>
  <si>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</si>
  <si>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</si>
  <si>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</si>
  <si>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</si>
  <si>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</si>
  <si>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</si>
  <si>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</si>
  <si>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</si>
  <si>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</si>
  <si>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</si>
  <si>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</si>
  <si>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</si>
  <si>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</si>
  <si>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</si>
  <si>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</si>
  <si>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</si>
  <si>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</si>
  <si>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</si>
  <si>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</si>
  <si>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</si>
  <si>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</si>
  <si>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</si>
  <si>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</si>
  <si>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</si>
  <si>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</si>
  <si>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</si>
  <si>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</si>
  <si>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</si>
  <si>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</si>
  <si>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</si>
  <si>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</si>
  <si>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</si>
  <si>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</si>
  <si>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</si>
  <si>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</si>
  <si>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</si>
  <si>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</si>
  <si>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</si>
  <si>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</si>
  <si>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</si>
  <si>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</si>
  <si>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</si>
  <si>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</si>
  <si>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</si>
  <si>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</si>
  <si>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</si>
  <si>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</si>
  <si>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</si>
  <si>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</si>
  <si>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</si>
  <si>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</si>
  <si>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</si>
  <si>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</si>
  <si>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</si>
  <si>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</si>
  <si>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</si>
  <si>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</si>
  <si>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</si>
  <si>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</si>
  <si>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</si>
  <si>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</si>
  <si>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</si>
  <si>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</si>
  <si>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</si>
  <si>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</si>
  <si>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</si>
  <si>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</si>
  <si>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</si>
  <si>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</si>
  <si>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</si>
  <si>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</si>
  <si>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</si>
  <si>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</si>
  <si>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</si>
  <si>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</si>
  <si>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</si>
  <si>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</si>
  <si>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</si>
  <si>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</si>
  <si>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</si>
  <si>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</si>
  <si>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</si>
  <si>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</si>
  <si>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</si>
  <si>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</si>
  <si>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</si>
  <si>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</si>
  <si>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</si>
  <si>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</si>
  <si>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</si>
  <si>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</si>
  <si>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</si>
  <si>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</si>
  <si>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</si>
  <si>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</si>
  <si>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</si>
  <si>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</si>
  <si>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</si>
  <si>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</si>
  <si>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</si>
  <si>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</si>
  <si>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</si>
  <si>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</si>
  <si>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</si>
  <si>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</si>
  <si>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</si>
  <si>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</si>
  <si>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</si>
  <si>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</si>
  <si>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</si>
  <si>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</si>
  <si>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</si>
  <si>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</si>
  <si>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</si>
  <si>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</si>
  <si>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</si>
  <si>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</si>
  <si>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</si>
  <si>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</si>
  <si>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</si>
  <si>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</si>
  <si>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</si>
  <si>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</si>
  <si>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</si>
  <si>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</si>
  <si>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</si>
  <si>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</si>
  <si>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</si>
  <si>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</si>
  <si>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</si>
  <si>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</si>
  <si>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</si>
  <si>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</si>
  <si>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</si>
  <si>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</si>
  <si>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</si>
  <si>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</si>
  <si>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</si>
  <si>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</si>
  <si>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</si>
  <si>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</si>
  <si>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</si>
  <si>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</si>
  <si>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</si>
  <si>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</si>
  <si>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</si>
  <si>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</si>
  <si>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</si>
  <si>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</si>
  <si>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</si>
  <si>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</si>
  <si>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</si>
  <si>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</si>
  <si>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</si>
  <si>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</si>
  <si>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</si>
  <si>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</si>
  <si>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</si>
  <si>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</si>
  <si>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</si>
  <si>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</si>
  <si>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</si>
  <si>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</si>
  <si>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</si>
  <si>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</si>
  <si>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</si>
  <si>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</si>
  <si>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</si>
  <si>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</si>
  <si>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</si>
  <si>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</si>
  <si>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</si>
  <si>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</si>
  <si>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</si>
  <si>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</si>
  <si>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</si>
  <si>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</si>
  <si>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</si>
  <si>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</si>
  <si>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</si>
  <si>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</si>
  <si>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</si>
  <si>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</si>
  <si>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</si>
  <si>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</si>
  <si>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</si>
  <si>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</si>
  <si>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</si>
  <si>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</si>
  <si>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</si>
  <si>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</si>
  <si>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</si>
  <si>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</si>
  <si>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</si>
  <si>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</si>
  <si>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</si>
  <si>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</si>
  <si>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</si>
  <si>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</si>
  <si>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</si>
  <si>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</si>
  <si>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</si>
  <si>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</si>
  <si>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</si>
  <si>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</si>
  <si>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</si>
  <si>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</si>
  <si>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</si>
  <si>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</si>
  <si>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</si>
  <si>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</si>
  <si>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</si>
  <si>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</si>
  <si>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</si>
  <si>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</si>
  <si>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</si>
  <si>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</si>
  <si>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</si>
  <si>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</si>
  <si>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</si>
  <si>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</si>
  <si>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</si>
  <si>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</si>
  <si>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</si>
  <si>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</si>
  <si>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</si>
  <si>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</si>
  <si>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</si>
  <si>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</si>
  <si>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</si>
  <si>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</si>
  <si>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</si>
  <si>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</si>
  <si>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</si>
  <si>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</si>
  <si>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</si>
  <si>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</si>
  <si>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</si>
  <si>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</si>
  <si>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</si>
  <si>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</si>
  <si>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</si>
  <si>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</si>
  <si>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</si>
  <si>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</si>
  <si>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</si>
  <si>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</si>
  <si>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</si>
  <si>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</si>
  <si>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</si>
  <si>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</si>
  <si>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</si>
  <si>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</si>
  <si>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</si>
  <si>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</si>
  <si>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</si>
  <si>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</si>
  <si>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</si>
  <si>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</si>
  <si>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</si>
  <si>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</si>
  <si>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</si>
  <si>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</si>
  <si>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</si>
  <si>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</si>
  <si>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</si>
  <si>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</si>
  <si>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</si>
  <si>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</si>
  <si>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</si>
  <si>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</si>
  <si>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</si>
  <si>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</si>
  <si>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</si>
  <si>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</si>
  <si>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</si>
  <si>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</si>
  <si>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</si>
  <si>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</si>
  <si>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</si>
  <si>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</si>
  <si>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</si>
  <si>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</si>
  <si>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</si>
  <si>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</si>
  <si>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</si>
  <si>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</si>
  <si>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</si>
  <si>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</si>
  <si>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</si>
  <si>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</si>
  <si>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</si>
  <si>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</si>
  <si>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</si>
  <si>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</si>
  <si>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</si>
  <si>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</si>
  <si>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</si>
  <si>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</si>
  <si>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</si>
  <si>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</si>
  <si>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</si>
  <si>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</si>
  <si>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</si>
  <si>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</si>
  <si>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</si>
  <si>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</si>
  <si>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</si>
  <si>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</si>
  <si>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</si>
  <si>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</si>
  <si>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</si>
  <si>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</si>
  <si>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</si>
  <si>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</si>
  <si>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</si>
  <si>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</si>
  <si>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</si>
  <si>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</si>
  <si>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</si>
  <si>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</si>
  <si>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</si>
  <si>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</si>
  <si>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</si>
  <si>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</si>
  <si>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</si>
  <si>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</si>
  <si>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</si>
  <si>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</si>
  <si>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</si>
  <si>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</si>
  <si>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</si>
  <si>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</si>
  <si>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</si>
  <si>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</si>
  <si>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</si>
  <si>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</si>
  <si>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</si>
  <si>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</si>
  <si>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</si>
  <si>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</si>
  <si>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</si>
  <si>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</si>
  <si>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</si>
  <si>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</si>
  <si>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</si>
  <si>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</si>
  <si>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</si>
  <si>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</si>
  <si>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</si>
  <si>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</si>
  <si>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</si>
  <si>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</si>
  <si>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</si>
  <si>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</si>
  <si>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</si>
  <si>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</si>
  <si>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</si>
  <si>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</si>
  <si>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</si>
  <si>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</si>
  <si>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</si>
  <si>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</si>
  <si>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</si>
  <si>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</si>
  <si>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</si>
  <si>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</si>
  <si>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</si>
  <si>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</si>
  <si>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</si>
  <si>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</si>
  <si>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</si>
  <si>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</si>
  <si>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</si>
  <si>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</si>
  <si>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</si>
  <si>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</si>
  <si>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</si>
  <si>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</si>
  <si>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</si>
  <si>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</si>
  <si>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</si>
  <si>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</si>
  <si>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</si>
  <si>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</si>
  <si>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</si>
  <si>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</si>
  <si>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</si>
  <si>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</si>
  <si>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</si>
  <si>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</si>
  <si>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</si>
  <si>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</si>
  <si>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</si>
  <si>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</si>
  <si>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</si>
  <si>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</si>
  <si>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</si>
  <si>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</si>
  <si>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</si>
  <si>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</si>
  <si>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</si>
  <si>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</si>
  <si>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</si>
  <si>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</si>
  <si>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</si>
  <si>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</si>
  <si>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</si>
  <si>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</si>
  <si>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</si>
  <si>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</si>
  <si>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</si>
  <si>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</si>
  <si>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</si>
  <si>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</si>
  <si>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</si>
  <si>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</si>
  <si>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</si>
  <si>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</si>
  <si>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</si>
  <si>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</si>
  <si>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</si>
  <si>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</si>
  <si>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</si>
  <si>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</si>
  <si>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</si>
  <si>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</si>
  <si>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</si>
  <si>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</si>
  <si>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</si>
  <si>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</si>
  <si>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</si>
  <si>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</si>
  <si>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</si>
  <si>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</si>
  <si>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</si>
  <si>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</si>
  <si>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</si>
  <si>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</si>
  <si>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</si>
  <si>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</si>
  <si>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</si>
  <si>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</si>
  <si>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</si>
  <si>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</si>
  <si>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</si>
  <si>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</si>
  <si>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</si>
  <si>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</si>
  <si>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</si>
  <si>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</si>
  <si>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</si>
  <si>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</si>
  <si>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</si>
  <si>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</si>
  <si>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</si>
  <si>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</si>
  <si>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</si>
  <si>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</si>
  <si>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</si>
  <si>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</si>
  <si>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</si>
  <si>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</si>
  <si>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</si>
  <si>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</si>
  <si>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</si>
  <si>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</si>
  <si>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</si>
  <si>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</si>
  <si>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</si>
  <si>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</si>
  <si>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</si>
  <si>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</si>
  <si>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</si>
  <si>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</si>
  <si>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</si>
  <si>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</si>
  <si>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</si>
  <si>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</si>
  <si>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</si>
  <si>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</si>
  <si>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</si>
  <si>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</si>
  <si>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</si>
  <si>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</si>
  <si>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</si>
  <si>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</si>
  <si>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</si>
  <si>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</si>
  <si>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</si>
  <si>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</si>
  <si>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</si>
  <si>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</si>
  <si>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</si>
  <si>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</si>
  <si>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</si>
  <si>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</si>
  <si>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</si>
  <si>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</si>
  <si>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</si>
  <si>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</si>
  <si>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</si>
  <si>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</si>
  <si>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</si>
  <si>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</si>
  <si>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</si>
  <si>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</si>
  <si>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</si>
  <si>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</si>
  <si>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</si>
  <si>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</si>
  <si>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</si>
  <si>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</si>
  <si>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</si>
  <si>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</si>
  <si>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</si>
  <si>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</si>
  <si>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</si>
  <si>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</si>
  <si>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</si>
  <si>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</si>
  <si>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</si>
  <si>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</si>
  <si>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</si>
  <si>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</si>
  <si>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</si>
  <si>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</si>
  <si>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</si>
  <si>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</si>
  <si>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</si>
  <si>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</si>
  <si>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</si>
  <si>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</si>
  <si>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</si>
  <si>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</si>
  <si>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</si>
  <si>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</si>
  <si>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</si>
  <si>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</si>
  <si>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</si>
  <si>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</si>
  <si>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</si>
  <si>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</si>
  <si>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</si>
  <si>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</si>
  <si>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</si>
  <si>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</si>
  <si>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</si>
  <si>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</si>
  <si>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</si>
  <si>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</si>
  <si>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</si>
  <si>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</si>
  <si>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</si>
  <si>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</si>
  <si>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</si>
  <si>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</si>
  <si>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</si>
  <si>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</si>
  <si>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</si>
  <si>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</si>
  <si>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</si>
  <si>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</si>
  <si>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</si>
  <si>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</si>
  <si>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</si>
  <si>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</si>
  <si>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</si>
  <si>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</si>
  <si>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</si>
  <si>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</si>
  <si>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</si>
  <si>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</si>
  <si>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</si>
  <si>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</si>
  <si>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</si>
  <si>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</si>
  <si>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</si>
  <si>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</si>
  <si>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</si>
  <si>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</si>
  <si>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</si>
  <si>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</si>
  <si>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</si>
  <si>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</si>
  <si>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</si>
  <si>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</si>
  <si>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</si>
  <si>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</si>
  <si>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</si>
  <si>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</si>
  <si>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</si>
  <si>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</si>
  <si>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</si>
  <si>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</si>
  <si>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</si>
  <si>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</si>
  <si>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</si>
  <si>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</si>
  <si>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</si>
  <si>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</si>
  <si>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</si>
  <si>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</si>
  <si>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</si>
  <si>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</si>
  <si>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</si>
  <si>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</si>
  <si>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</si>
  <si>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</si>
  <si>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</si>
  <si>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</si>
  <si>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</si>
  <si>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</si>
  <si>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</si>
  <si>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</si>
  <si>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</si>
  <si>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</si>
  <si>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</si>
  <si>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</si>
  <si>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</si>
  <si>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</si>
  <si>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</si>
  <si>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</si>
  <si>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</si>
  <si>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</si>
  <si>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</si>
  <si>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</si>
  <si>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</si>
  <si>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</si>
  <si>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</si>
  <si>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</si>
  <si>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</si>
  <si>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</si>
  <si>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</si>
  <si>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</si>
  <si>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</si>
  <si>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</si>
  <si>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</si>
  <si>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</si>
  <si>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</si>
  <si>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</si>
  <si>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</si>
  <si>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</si>
  <si>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</si>
  <si>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</si>
  <si>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</si>
  <si>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</si>
  <si>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</si>
  <si>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</si>
  <si>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</si>
  <si>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</si>
  <si>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</si>
  <si>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</si>
  <si>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</si>
  <si>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</si>
  <si>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</si>
  <si>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</si>
  <si>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</si>
  <si>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</si>
  <si>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</si>
  <si>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</si>
  <si>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</si>
  <si>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</si>
  <si>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</si>
  <si>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</si>
  <si>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</si>
  <si>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</si>
  <si>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</si>
  <si>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</si>
  <si>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</si>
  <si>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</si>
  <si>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</si>
  <si>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</si>
  <si>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</si>
  <si>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</si>
  <si>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</si>
  <si>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</si>
  <si>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</si>
  <si>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</si>
  <si>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</si>
  <si>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</si>
  <si>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</si>
  <si>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</si>
  <si>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</si>
  <si>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</si>
  <si>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</si>
  <si>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</si>
  <si>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</si>
  <si>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</si>
  <si>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</si>
  <si>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</si>
  <si>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</si>
  <si>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</si>
  <si>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</si>
  <si>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</si>
  <si>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</si>
  <si>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</si>
  <si>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</si>
  <si>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</si>
  <si>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</si>
  <si>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</si>
  <si>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</si>
  <si>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</si>
  <si>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</si>
  <si>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</si>
  <si>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</si>
  <si>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</si>
  <si>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</si>
  <si>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</si>
  <si>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</si>
  <si>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</si>
  <si>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</si>
  <si>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</si>
  <si>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</si>
  <si>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</si>
  <si>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</si>
  <si>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</si>
  <si>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</si>
  <si>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</si>
  <si>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</si>
  <si>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</si>
  <si>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</si>
  <si>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</si>
  <si>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</si>
  <si>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</si>
  <si>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</si>
  <si>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</si>
  <si>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</si>
  <si>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</si>
  <si>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</si>
  <si>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</si>
  <si>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</si>
  <si>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</si>
  <si>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</si>
  <si>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</si>
  <si>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</si>
  <si>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</si>
  <si>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</si>
  <si>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</si>
  <si>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</si>
  <si>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</si>
  <si>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</si>
  <si>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</si>
  <si>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</si>
  <si>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</si>
  <si>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</si>
  <si>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</si>
  <si>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</si>
  <si>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</si>
  <si>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</si>
  <si>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</si>
  <si>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</si>
  <si>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</si>
  <si>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</si>
  <si>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</si>
  <si>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</si>
  <si>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</si>
  <si>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</si>
  <si>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</si>
  <si>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</si>
  <si>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</si>
  <si>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</si>
  <si>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</si>
  <si>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</si>
  <si>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</si>
  <si>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</si>
  <si>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</si>
  <si>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</si>
  <si>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</si>
  <si>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</si>
  <si>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</si>
  <si>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</si>
  <si>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</si>
  <si>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</si>
  <si>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</si>
  <si>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</si>
  <si>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</si>
  <si>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</si>
  <si>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</si>
  <si>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</si>
  <si>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</si>
  <si>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</si>
  <si>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</si>
  <si>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</si>
  <si>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</si>
  <si>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</si>
  <si>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</si>
  <si>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</si>
  <si>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</si>
  <si>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</si>
  <si>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</si>
  <si>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</si>
  <si>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</si>
  <si>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</si>
  <si>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</si>
  <si>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</si>
  <si>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</si>
  <si>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</si>
  <si>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</si>
  <si>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</si>
  <si>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</si>
  <si>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</si>
  <si>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</si>
  <si>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</si>
  <si>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</si>
  <si>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</si>
  <si>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</si>
  <si>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</si>
  <si>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</si>
  <si>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</si>
  <si>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</si>
  <si>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</si>
  <si>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</si>
  <si>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</si>
  <si>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</si>
  <si>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</si>
  <si>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</si>
  <si>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</si>
  <si>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</si>
  <si>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</si>
  <si>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</si>
  <si>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</si>
  <si>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</si>
  <si>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</si>
  <si>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</si>
  <si>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</si>
  <si>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</si>
  <si>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</si>
  <si>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</si>
  <si>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</si>
  <si>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</si>
  <si>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</si>
  <si>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</si>
  <si>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</si>
  <si>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</si>
  <si>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</si>
  <si>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</si>
  <si>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</si>
  <si>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</si>
  <si>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</si>
  <si>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</si>
  <si>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</si>
  <si>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</si>
  <si>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</si>
  <si>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</si>
  <si>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</si>
  <si>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</si>
  <si>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</si>
  <si>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</si>
  <si>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</si>
  <si>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</si>
  <si>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</si>
  <si>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</si>
  <si>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</si>
  <si>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</si>
  <si>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</si>
  <si>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</si>
  <si>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</si>
  <si>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</si>
  <si>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</si>
  <si>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</si>
  <si>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</si>
  <si>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</si>
  <si>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</si>
  <si>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</si>
  <si>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</si>
  <si>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</si>
  <si>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</si>
  <si>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</si>
  <si>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</si>
  <si>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</si>
  <si>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</si>
  <si>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</si>
  <si>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</si>
  <si>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</si>
  <si>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</si>
  <si>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</si>
  <si>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</si>
  <si>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</si>
  <si>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</si>
  <si>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</si>
  <si>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</si>
  <si>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</si>
  <si>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</si>
  <si>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</si>
  <si>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</si>
  <si>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</si>
  <si>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</si>
  <si>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</si>
  <si>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</si>
  <si>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</si>
  <si>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</si>
  <si>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</si>
  <si>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</si>
  <si>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</si>
  <si>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</si>
  <si>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</si>
  <si>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</si>
  <si>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</si>
  <si>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</si>
  <si>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</si>
  <si>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</si>
  <si>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</si>
  <si>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</si>
  <si>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</si>
  <si>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</si>
  <si>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</si>
  <si>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</si>
  <si>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</si>
  <si>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</si>
  <si>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</si>
  <si>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</si>
  <si>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</si>
  <si>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</si>
  <si>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</si>
  <si>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</si>
  <si>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</si>
  <si>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</si>
  <si>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</si>
  <si>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</si>
  <si>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</si>
  <si>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</si>
  <si>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</si>
  <si>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</si>
  <si>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</si>
  <si>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</si>
  <si>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</si>
  <si>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</si>
  <si>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</si>
  <si>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</si>
  <si>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</si>
  <si>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</si>
  <si>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</si>
  <si>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</si>
  <si>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</si>
  <si>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</si>
  <si>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</si>
  <si>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</si>
  <si>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</si>
  <si>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</si>
  <si>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</si>
  <si>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</si>
  <si>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</si>
  <si>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</si>
  <si>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</si>
  <si>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</si>
  <si>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</si>
  <si>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</si>
  <si>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</si>
  <si>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</si>
  <si>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</si>
  <si>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</si>
  <si>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</si>
  <si>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</si>
  <si>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</si>
  <si>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</si>
  <si>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</si>
  <si>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</si>
  <si>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</si>
  <si>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</si>
  <si>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</si>
  <si>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</si>
  <si>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</si>
  <si>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</si>
  <si>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</si>
  <si>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</si>
  <si>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</si>
  <si>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</si>
  <si>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</si>
  <si>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</si>
  <si>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</si>
  <si>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</si>
  <si>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</si>
  <si>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</si>
  <si>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</si>
  <si>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</si>
  <si>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</si>
  <si>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</si>
  <si>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</si>
  <si>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</si>
  <si>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</si>
  <si>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</si>
  <si>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</si>
  <si>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</si>
  <si>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</si>
  <si>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</si>
  <si>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</si>
  <si>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</si>
  <si>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</si>
  <si>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</si>
  <si>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</si>
  <si>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</si>
  <si>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</si>
  <si>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</si>
  <si>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</si>
  <si>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</si>
  <si>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</si>
  <si>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</si>
  <si>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</si>
  <si>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</si>
  <si>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</si>
  <si>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</si>
  <si>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</si>
  <si>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</si>
  <si>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</si>
  <si>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</si>
  <si>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</si>
  <si>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</si>
  <si>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</si>
  <si>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</si>
  <si>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</si>
  <si>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</si>
  <si>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</si>
  <si>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</si>
  <si>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</si>
  <si>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</si>
  <si>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</si>
  <si>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</si>
  <si>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</si>
  <si>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</si>
  <si>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</si>
  <si>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</si>
  <si>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</si>
  <si>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</si>
  <si>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</si>
  <si>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</si>
  <si>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</si>
  <si>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</si>
  <si>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</si>
  <si>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</si>
  <si>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</si>
  <si>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</si>
  <si>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</si>
  <si>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</si>
  <si>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</si>
  <si>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</si>
  <si>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</si>
  <si>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</si>
  <si>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</si>
  <si>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</si>
  <si>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</si>
  <si>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</si>
  <si>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</si>
  <si>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</si>
  <si>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</si>
  <si>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</si>
  <si>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</si>
  <si>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</si>
  <si>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</si>
  <si>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</si>
  <si>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</si>
  <si>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</si>
  <si>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</si>
  <si>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</si>
  <si>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</si>
  <si>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</si>
  <si>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</si>
  <si>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</si>
  <si>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</si>
  <si>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</si>
  <si>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</si>
  <si>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</si>
  <si>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</si>
  <si>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</si>
  <si>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</si>
  <si>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</si>
  <si>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</si>
  <si>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</si>
  <si>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</si>
  <si>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</si>
  <si>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</si>
  <si>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</si>
  <si>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</si>
  <si>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</si>
  <si>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</si>
  <si>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</si>
  <si>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</si>
  <si>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</si>
  <si>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</si>
  <si>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</si>
  <si>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</si>
  <si>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</si>
  <si>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</si>
  <si>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</si>
  <si>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</si>
  <si>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</si>
  <si>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</si>
  <si>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</si>
  <si>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</si>
  <si>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</si>
  <si>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</si>
  <si>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</si>
  <si>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</si>
  <si>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</si>
  <si>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</si>
  <si>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</si>
  <si>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</si>
  <si>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</si>
  <si>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</si>
  <si>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</si>
  <si>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</si>
  <si>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</si>
  <si>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</si>
  <si>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</si>
  <si>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</si>
  <si>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</si>
  <si>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</si>
  <si>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</si>
  <si>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</si>
  <si>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</si>
  <si>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</si>
  <si>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</si>
  <si>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</si>
  <si>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</si>
  <si>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</si>
  <si>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</si>
  <si>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</si>
  <si>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</si>
  <si>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</si>
  <si>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</si>
  <si>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</si>
  <si>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</si>
  <si>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</si>
  <si>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</si>
  <si>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</si>
  <si>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</si>
  <si>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</si>
  <si>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</si>
  <si>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</si>
  <si>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</si>
  <si>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</si>
  <si>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</si>
  <si>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</si>
  <si>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</si>
  <si>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</si>
  <si>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</si>
  <si>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</si>
  <si>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</si>
  <si>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</si>
  <si>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</si>
  <si>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</si>
  <si>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</si>
  <si>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</si>
  <si>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</si>
  <si>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</si>
  <si>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</si>
  <si>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</si>
  <si>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</si>
  <si>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</si>
  <si>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</si>
  <si>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</si>
  <si>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</si>
  <si>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</si>
  <si>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</si>
  <si>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</si>
  <si>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</si>
  <si>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</si>
  <si>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</si>
  <si>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</si>
  <si>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</si>
  <si>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</si>
  <si>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</si>
  <si>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</si>
  <si>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</si>
  <si>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</si>
  <si>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</si>
  <si>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</si>
  <si>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</si>
  <si>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</si>
  <si>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</si>
  <si>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</si>
  <si>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</si>
  <si>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</si>
  <si>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</si>
  <si>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</si>
  <si>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</si>
  <si>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</si>
  <si>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</si>
  <si>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</si>
  <si>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</si>
  <si>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</si>
  <si>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</si>
  <si>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</si>
  <si>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</si>
  <si>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</si>
  <si>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</si>
  <si>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</si>
  <si>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</si>
  <si>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</si>
  <si>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</si>
  <si>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</si>
  <si>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</si>
  <si>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</si>
  <si>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</si>
  <si>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</si>
  <si>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</si>
  <si>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</si>
  <si>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</si>
  <si>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</si>
  <si>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</si>
  <si>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</si>
  <si>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</si>
  <si>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</si>
  <si>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</si>
  <si>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</si>
  <si>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</si>
  <si>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</si>
  <si>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</si>
  <si>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</si>
  <si>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</si>
  <si>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</si>
  <si>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</si>
  <si>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</si>
  <si>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</si>
  <si>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</si>
  <si>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</si>
  <si>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</si>
  <si>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</si>
  <si>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</si>
  <si>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</si>
  <si>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</si>
  <si>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</si>
  <si>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</si>
  <si>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</si>
  <si>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</si>
  <si>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</si>
  <si>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</si>
  <si>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</si>
  <si>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</si>
  <si>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</si>
  <si>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</si>
  <si>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</si>
  <si>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</si>
  <si>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</si>
  <si>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</si>
  <si>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</si>
  <si>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</si>
  <si>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</si>
  <si>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</si>
  <si>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</si>
  <si>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</si>
  <si>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</si>
  <si>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</si>
  <si>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</si>
  <si>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</si>
  <si>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</si>
  <si>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</si>
  <si>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</si>
  <si>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</si>
  <si>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</si>
  <si>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</si>
  <si>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</si>
  <si>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</si>
  <si>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</si>
  <si>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</si>
  <si>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</si>
  <si>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</si>
  <si>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</si>
  <si>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</si>
  <si>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</si>
  <si>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</si>
  <si>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</si>
  <si>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</si>
  <si>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</si>
  <si>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</si>
  <si>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</si>
  <si>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</si>
  <si>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</si>
  <si>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</si>
  <si>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</si>
  <si>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</si>
  <si>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</si>
  <si>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</si>
  <si>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</si>
  <si>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</si>
  <si>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</si>
  <si>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</si>
  <si>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</si>
  <si>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</si>
  <si>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</si>
  <si>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</si>
  <si>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</si>
  <si>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</si>
  <si>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</si>
  <si>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</si>
  <si>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</si>
  <si>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</si>
  <si>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</si>
  <si>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</si>
  <si>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</si>
  <si>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</si>
  <si>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</si>
  <si>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</si>
  <si>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</si>
  <si>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</si>
  <si>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</si>
  <si>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</si>
  <si>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</si>
  <si>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</si>
  <si>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</si>
  <si>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</si>
  <si>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</si>
  <si>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</si>
  <si>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</si>
  <si>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</si>
  <si>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</si>
  <si>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</si>
  <si>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</si>
  <si>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</si>
  <si>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</si>
  <si>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</si>
  <si>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</si>
  <si>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</si>
  <si>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</si>
  <si>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</si>
  <si>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</si>
  <si>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</si>
  <si>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</si>
  <si>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</si>
  <si>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</si>
  <si>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</si>
  <si>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</si>
  <si>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</si>
  <si>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</si>
  <si>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</si>
  <si>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</si>
  <si>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</si>
  <si>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</si>
  <si>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</si>
  <si>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</si>
  <si>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</si>
  <si>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</si>
  <si>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</si>
  <si>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</si>
  <si>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</si>
  <si>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</si>
  <si>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</si>
  <si>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</si>
  <si>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</si>
  <si>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</si>
  <si>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</si>
  <si>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</si>
  <si>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</si>
  <si>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</si>
  <si>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</si>
  <si>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</si>
  <si>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</si>
  <si>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</si>
  <si>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</si>
  <si>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</si>
  <si>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</si>
  <si>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</si>
  <si>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</si>
  <si>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</si>
  <si>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</si>
  <si>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</si>
  <si>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</si>
  <si>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</si>
  <si>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</si>
  <si>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</si>
  <si>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</si>
  <si>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</si>
  <si>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</si>
  <si>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</si>
  <si>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</si>
  <si>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</si>
  <si>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</si>
  <si>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</si>
  <si>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</si>
  <si>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</si>
  <si>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</si>
  <si>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</si>
  <si>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</si>
  <si>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</si>
  <si>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</si>
  <si>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</si>
  <si>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</si>
  <si>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</si>
  <si>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</si>
  <si>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</si>
  <si>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</si>
  <si>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</si>
  <si>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</si>
  <si>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</si>
  <si>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</si>
  <si>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</si>
  <si>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</si>
  <si>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</si>
  <si>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</si>
  <si>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</si>
  <si>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</si>
  <si>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</si>
  <si>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</si>
  <si>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</si>
  <si>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</si>
  <si>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</si>
  <si>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</si>
  <si>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</si>
  <si>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</si>
  <si>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</si>
  <si>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</si>
  <si>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</si>
  <si>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</si>
  <si>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</si>
  <si>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</si>
  <si>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</si>
  <si>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</si>
  <si>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</si>
  <si>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</si>
  <si>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</si>
  <si>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</si>
  <si>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</si>
  <si>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</si>
  <si>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</si>
  <si>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</si>
  <si>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</si>
  <si>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</si>
  <si>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</si>
  <si>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</si>
  <si>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</si>
  <si>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</si>
  <si>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</si>
  <si>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</si>
  <si>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</si>
  <si>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</si>
  <si>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</si>
  <si>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</si>
  <si>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</si>
  <si>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</si>
  <si>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</si>
  <si>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</si>
  <si>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</si>
  <si>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</si>
  <si>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</si>
  <si>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</si>
  <si>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</si>
  <si>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</si>
  <si>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</si>
  <si>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</si>
  <si>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</si>
  <si>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</si>
  <si>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</si>
  <si>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</si>
  <si>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</si>
  <si>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</si>
  <si>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</si>
  <si>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</si>
  <si>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</si>
  <si>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</si>
  <si>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</si>
  <si>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</si>
  <si>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</si>
  <si>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</si>
  <si>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</si>
  <si>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</si>
  <si>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</si>
  <si>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</si>
  <si>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</si>
  <si>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</si>
  <si>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</si>
  <si>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</si>
  <si>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</si>
  <si>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</si>
  <si>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</si>
  <si>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</si>
  <si>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</si>
  <si>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</si>
  <si>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</si>
  <si>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</si>
  <si>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</si>
  <si>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</si>
  <si>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</si>
  <si>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</si>
  <si>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</si>
  <si>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</si>
  <si>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</si>
  <si>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</si>
  <si>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</si>
  <si>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</si>
  <si>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</si>
  <si>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</si>
  <si>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</si>
  <si>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</si>
  <si>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</si>
  <si>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</si>
  <si>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</si>
  <si>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</si>
  <si>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</si>
  <si>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</si>
  <si>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</si>
  <si>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</si>
  <si>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</si>
  <si>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</si>
  <si>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</si>
  <si>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</si>
  <si>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</si>
  <si>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</si>
  <si>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</si>
  <si>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</si>
  <si>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</si>
  <si>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</si>
  <si>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</si>
  <si>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</si>
  <si>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</si>
  <si>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</si>
  <si>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</si>
  <si>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</si>
  <si>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</si>
  <si>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</si>
  <si>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</si>
  <si>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</si>
  <si>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</si>
  <si>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</si>
  <si>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</si>
  <si>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</si>
  <si>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</si>
  <si>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</si>
  <si>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</si>
  <si>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</si>
  <si>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</si>
  <si>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</si>
  <si>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</si>
  <si>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</si>
  <si>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</si>
  <si>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</si>
  <si>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</si>
  <si>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</si>
  <si>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</si>
  <si>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</si>
  <si>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</si>
  <si>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</si>
  <si>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</si>
  <si>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</si>
  <si>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</si>
  <si>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</si>
  <si>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</si>
  <si>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</si>
  <si>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</si>
  <si>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</si>
  <si>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</si>
  <si>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</si>
  <si>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</si>
  <si>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</si>
  <si>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</si>
  <si>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</si>
  <si>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</si>
  <si>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</si>
  <si>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</si>
  <si>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</si>
  <si>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</si>
  <si>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</si>
  <si>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</si>
  <si>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</si>
  <si>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</si>
  <si>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</si>
  <si>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</si>
  <si>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</si>
  <si>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</si>
  <si>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</si>
  <si>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</si>
  <si>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</si>
  <si>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</si>
  <si>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</si>
  <si>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</si>
  <si>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</si>
  <si>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</si>
  <si>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</si>
  <si>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</si>
  <si>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</si>
  <si>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</si>
  <si>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</si>
  <si>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</si>
  <si>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</si>
  <si>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</si>
  <si>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</si>
  <si>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</si>
  <si>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</si>
  <si>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</si>
  <si>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</si>
  <si>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</si>
  <si>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</si>
  <si>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</si>
  <si>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</si>
  <si>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</si>
  <si>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</si>
  <si>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</si>
  <si>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</si>
  <si>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</si>
  <si>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</si>
  <si>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</si>
  <si>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</si>
  <si>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</si>
  <si>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</si>
  <si>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</si>
  <si>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</si>
  <si>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</si>
  <si>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</si>
  <si>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</si>
  <si>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</si>
  <si>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</si>
  <si>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</si>
  <si>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</si>
  <si>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</si>
  <si>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</si>
  <si>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</si>
  <si>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</si>
  <si>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</si>
  <si>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</si>
  <si>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</si>
  <si>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</si>
  <si>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</si>
  <si>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</si>
  <si>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</si>
  <si>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</si>
  <si>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</si>
  <si>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</si>
  <si>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</si>
  <si>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</si>
  <si>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</si>
  <si>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</si>
  <si>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</si>
  <si>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</si>
  <si>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</si>
  <si>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</si>
  <si>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</si>
  <si>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</si>
  <si>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</si>
  <si>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</si>
  <si>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</si>
  <si>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</si>
  <si>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</si>
  <si>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</si>
  <si>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</si>
  <si>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</si>
  <si>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</si>
  <si>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</si>
  <si>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</si>
  <si>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</si>
  <si>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</si>
  <si>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</si>
  <si>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</si>
  <si>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</si>
  <si>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</si>
  <si>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</si>
  <si>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</si>
  <si>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</si>
  <si>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</si>
  <si>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</si>
  <si>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</si>
  <si>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</si>
  <si>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</si>
  <si>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</si>
  <si>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</si>
  <si>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</si>
  <si>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</si>
  <si>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</si>
  <si>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</si>
  <si>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</si>
  <si>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</si>
  <si>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</si>
  <si>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</si>
  <si>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</si>
  <si>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</si>
  <si>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</si>
  <si>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</si>
  <si>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</si>
  <si>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</si>
  <si>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</si>
  <si>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</si>
  <si>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</si>
  <si>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</si>
  <si>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</si>
  <si>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</si>
  <si>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</si>
  <si>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</si>
  <si>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</si>
  <si>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</si>
  <si>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</si>
  <si>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</si>
  <si>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</si>
  <si>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</si>
  <si>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</si>
  <si>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</si>
  <si>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</si>
  <si>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</si>
  <si>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</si>
  <si>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</si>
  <si>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</si>
  <si>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</si>
  <si>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</si>
  <si>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</si>
  <si>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</si>
  <si>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</si>
  <si>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</si>
  <si>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</si>
  <si>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</si>
  <si>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</si>
  <si>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</si>
  <si>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</si>
  <si>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</si>
  <si>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</si>
  <si>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</si>
  <si>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</si>
  <si>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</si>
  <si>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</si>
  <si>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</si>
  <si>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</si>
  <si>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</si>
  <si>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</si>
  <si>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</si>
  <si>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</si>
  <si>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</si>
  <si>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</si>
  <si>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</si>
  <si>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</si>
  <si>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</si>
  <si>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</si>
  <si>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</si>
  <si>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</si>
  <si>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</si>
  <si>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</si>
  <si>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</si>
  <si>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</si>
  <si>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</si>
  <si>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</si>
  <si>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</si>
  <si>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</si>
  <si>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</si>
  <si>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</si>
  <si>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</si>
  <si>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</si>
  <si>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</si>
  <si>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</si>
  <si>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</si>
  <si>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</si>
  <si>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</si>
  <si>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</si>
  <si>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</si>
  <si>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</si>
  <si>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</si>
  <si>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</si>
  <si>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</si>
  <si>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</si>
  <si>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</si>
  <si>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</si>
  <si>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</si>
  <si>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</si>
  <si>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</si>
  <si>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</si>
  <si>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</si>
  <si>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</si>
  <si>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</si>
  <si>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</si>
  <si>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</si>
  <si>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</si>
  <si>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</si>
  <si>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</si>
  <si>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</si>
  <si>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</si>
  <si>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</si>
  <si>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</si>
  <si>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</si>
  <si>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</si>
  <si>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</si>
  <si>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</si>
  <si>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</si>
  <si>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</si>
  <si>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</si>
  <si>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</si>
  <si>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</si>
  <si>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</si>
  <si>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</si>
  <si>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</si>
  <si>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</si>
  <si>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</si>
  <si>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</si>
  <si>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</si>
  <si>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</si>
  <si>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</si>
  <si>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</si>
  <si>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</si>
  <si>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</si>
  <si>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</si>
  <si>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</si>
  <si>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</si>
  <si>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</si>
  <si>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</si>
  <si>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</si>
  <si>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</si>
  <si>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</si>
  <si>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</si>
  <si>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</si>
  <si>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</si>
  <si>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</si>
  <si>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</si>
  <si>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</si>
  <si>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</si>
  <si>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</si>
  <si>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</si>
  <si>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</si>
  <si>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</si>
  <si>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</si>
  <si>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</si>
  <si>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</si>
  <si>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</si>
  <si>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</si>
  <si>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</si>
  <si>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</si>
  <si>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</si>
  <si>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</si>
  <si>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</si>
  <si>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</si>
  <si>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</si>
  <si>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</si>
  <si>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</si>
  <si>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</si>
  <si>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</si>
  <si>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</si>
  <si>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</si>
  <si>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</si>
  <si>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</si>
  <si>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</si>
  <si>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</si>
  <si>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</si>
  <si>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</si>
  <si>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</si>
  <si>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</si>
  <si>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</si>
  <si>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</si>
  <si>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</si>
  <si>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</si>
  <si>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</si>
  <si>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</si>
  <si>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</si>
  <si>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</si>
  <si>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</si>
  <si>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</si>
  <si>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</si>
  <si>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</si>
  <si>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</si>
  <si>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</si>
  <si>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</si>
  <si>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</si>
  <si>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</si>
  <si>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</si>
  <si>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</si>
  <si>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</si>
  <si>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</si>
  <si>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</si>
  <si>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</si>
  <si>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</si>
  <si>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</si>
  <si>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</si>
  <si>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</si>
  <si>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</si>
  <si>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</si>
  <si>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</si>
  <si>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</si>
  <si>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</si>
  <si>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</si>
  <si>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</si>
  <si>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</si>
  <si>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</si>
  <si>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</si>
  <si>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</si>
  <si>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</si>
  <si>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</si>
  <si>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</si>
  <si>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</si>
  <si>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</si>
  <si>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</si>
  <si>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</si>
  <si>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</si>
  <si>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</si>
  <si>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</si>
  <si>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</si>
  <si>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</si>
  <si>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</si>
  <si>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</si>
  <si>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</si>
  <si>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</si>
  <si>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</si>
  <si>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</si>
  <si>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</si>
  <si>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</si>
  <si>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</si>
  <si>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</si>
  <si>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</si>
  <si>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</si>
  <si>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</si>
  <si>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</si>
  <si>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</si>
  <si>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</si>
  <si>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</si>
  <si>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</si>
  <si>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</si>
  <si>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</si>
  <si>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</si>
  <si>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</si>
  <si>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</si>
  <si>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</si>
  <si>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</si>
  <si>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</si>
  <si>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</si>
  <si>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</si>
  <si>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</si>
  <si>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</si>
  <si>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</si>
  <si>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</si>
  <si>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</si>
  <si>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</si>
  <si>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</si>
  <si>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</si>
  <si>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</si>
  <si>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</si>
  <si>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</si>
  <si>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</si>
  <si>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</si>
  <si>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</si>
  <si>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</si>
  <si>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</si>
  <si>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</si>
  <si>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</si>
  <si>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</si>
  <si>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</si>
  <si>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</si>
  <si>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</si>
  <si>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</si>
  <si>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</si>
  <si>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</si>
  <si>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</si>
  <si>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</si>
  <si>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</si>
  <si>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</si>
  <si>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</si>
  <si>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</si>
  <si>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</si>
  <si>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</si>
  <si>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</si>
  <si>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</si>
  <si>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</si>
  <si>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</si>
  <si>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</si>
  <si>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</si>
  <si>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</si>
  <si>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</si>
  <si>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</si>
  <si>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</si>
  <si>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</si>
  <si>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</si>
  <si>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</si>
  <si>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</si>
  <si>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</si>
  <si>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</si>
  <si>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</si>
  <si>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</si>
  <si>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</si>
  <si>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</si>
  <si>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</si>
  <si>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</si>
  <si>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</si>
  <si>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</si>
  <si>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</si>
  <si>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</si>
  <si>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</si>
  <si>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</si>
  <si>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</si>
  <si>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</si>
  <si>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</si>
  <si>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</si>
  <si>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</si>
  <si>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</si>
  <si>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</si>
  <si>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</si>
  <si>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</si>
  <si>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</si>
  <si>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</si>
  <si>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</si>
  <si>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</si>
  <si>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</si>
  <si>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</si>
  <si>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</si>
  <si>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</si>
  <si>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</si>
  <si>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</si>
  <si>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</si>
  <si>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</si>
  <si>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</si>
  <si>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</si>
  <si>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</si>
  <si>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</si>
  <si>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</si>
  <si>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</si>
  <si>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</si>
  <si>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</si>
  <si>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</si>
  <si>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</si>
  <si>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</si>
  <si>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</si>
  <si>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</si>
  <si>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</si>
  <si>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</si>
  <si>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</si>
  <si>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</si>
  <si>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</si>
  <si>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</si>
  <si>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</si>
  <si>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</si>
  <si>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</si>
  <si>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</si>
  <si>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</si>
  <si>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</si>
  <si>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</si>
  <si>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</si>
  <si>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</si>
  <si>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</si>
  <si>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</si>
  <si>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</si>
  <si>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</si>
  <si>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</si>
  <si>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</si>
  <si>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</si>
  <si>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</si>
  <si>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</si>
  <si>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</si>
  <si>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</si>
  <si>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</si>
  <si>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</si>
  <si>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</si>
  <si>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</si>
  <si>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</si>
  <si>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</si>
  <si>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</si>
  <si>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</si>
  <si>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</si>
  <si>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</si>
  <si>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</si>
  <si>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</si>
  <si>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</si>
  <si>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</si>
  <si>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</si>
  <si>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</si>
  <si>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</si>
  <si>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</si>
  <si>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</si>
  <si>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</si>
  <si>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</si>
  <si>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</si>
  <si>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</si>
  <si>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</si>
  <si>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</si>
  <si>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</si>
  <si>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</si>
  <si>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</si>
  <si>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</si>
  <si>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</si>
  <si>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</si>
  <si>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</si>
  <si>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</si>
  <si>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</si>
  <si>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</si>
  <si>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</si>
  <si>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</si>
  <si>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</si>
  <si>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</si>
  <si>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</si>
  <si>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</si>
  <si>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</si>
  <si>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</si>
  <si>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</si>
  <si>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</si>
  <si>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</si>
  <si>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</si>
  <si>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</si>
  <si>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</si>
  <si>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</si>
  <si>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</si>
  <si>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</si>
  <si>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</si>
  <si>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</si>
  <si>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</si>
  <si>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</si>
  <si>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</si>
  <si>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</si>
  <si>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</si>
  <si>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</si>
  <si>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</si>
  <si>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</si>
  <si>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</si>
  <si>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</si>
  <si>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</si>
  <si>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</si>
  <si>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</si>
  <si>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</si>
  <si>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</si>
  <si>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</si>
  <si>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</si>
  <si>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</si>
  <si>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</si>
  <si>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</si>
  <si>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</si>
  <si>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</si>
  <si>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</si>
  <si>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</si>
  <si>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</si>
  <si>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</si>
  <si>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</si>
  <si>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</si>
  <si>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</si>
  <si>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</si>
  <si>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</si>
  <si>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</si>
  <si>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</si>
  <si>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</si>
  <si>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</si>
  <si>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</si>
  <si>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</si>
  <si>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</si>
  <si>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</si>
  <si>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</si>
  <si>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</si>
  <si>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</si>
  <si>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</si>
  <si>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</si>
  <si>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</si>
  <si>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</si>
  <si>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</si>
  <si>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</si>
  <si>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</si>
  <si>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</si>
  <si>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</si>
  <si>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</si>
  <si>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</si>
  <si>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</si>
  <si>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</si>
  <si>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</si>
  <si>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</si>
  <si>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</si>
  <si>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</si>
  <si>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</si>
  <si>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</si>
  <si>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</si>
  <si>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</si>
  <si>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</si>
  <si>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</si>
  <si>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</si>
  <si>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</si>
  <si>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</si>
  <si>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</si>
  <si>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</si>
  <si>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</si>
  <si>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</si>
  <si>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</si>
  <si>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</si>
  <si>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</si>
  <si>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</si>
  <si>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</si>
  <si>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</si>
  <si>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</si>
  <si>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</si>
  <si>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</si>
  <si>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</si>
  <si>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</si>
  <si>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</si>
  <si>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</si>
  <si>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</si>
  <si>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</si>
  <si>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</si>
  <si>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</si>
  <si>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</si>
  <si>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</si>
  <si>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</si>
  <si>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</si>
  <si>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</si>
  <si>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</si>
  <si>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</si>
  <si>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</si>
  <si>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</si>
  <si>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</si>
  <si>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</si>
  <si>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</si>
  <si>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</si>
  <si>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</si>
  <si>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</si>
  <si>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</si>
  <si>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</si>
  <si>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</si>
  <si>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</si>
  <si>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</si>
  <si>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</si>
  <si>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</si>
  <si>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</si>
  <si>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</si>
  <si>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</si>
  <si>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</si>
  <si>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</si>
  <si>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</si>
  <si>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</si>
  <si>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</si>
  <si>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</si>
  <si>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</si>
  <si>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</si>
  <si>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</si>
  <si>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</si>
  <si>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</si>
  <si>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</si>
  <si>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</si>
  <si>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</si>
  <si>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</si>
  <si>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</si>
  <si>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</si>
  <si>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</si>
  <si>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</si>
  <si>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</si>
  <si>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</si>
  <si>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</si>
  <si>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</si>
  <si>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</si>
  <si>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</si>
  <si>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</si>
  <si>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</si>
  <si>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</si>
  <si>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</si>
  <si>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</si>
  <si>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</si>
  <si>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</si>
  <si>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</si>
  <si>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</si>
  <si>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</si>
  <si>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</si>
  <si>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</si>
  <si>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</si>
  <si>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</si>
  <si>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</si>
  <si>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</si>
  <si>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</si>
  <si>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</si>
  <si>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</si>
  <si>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</si>
  <si>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</si>
  <si>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</si>
  <si>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</si>
  <si>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</si>
  <si>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</si>
  <si>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</si>
  <si>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</si>
  <si>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</si>
  <si>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</si>
  <si>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</si>
  <si>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</si>
  <si>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</si>
  <si>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</si>
  <si>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</si>
  <si>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</si>
  <si>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</si>
  <si>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</si>
  <si>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</si>
  <si>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</si>
  <si>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</si>
  <si>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</si>
  <si>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</si>
  <si>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</si>
  <si>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</si>
  <si>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</si>
  <si>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</si>
  <si>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</si>
  <si>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</si>
  <si>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</si>
  <si>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</si>
  <si>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</si>
  <si>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</si>
  <si>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</si>
  <si>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</si>
  <si>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</si>
  <si>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</si>
  <si>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</si>
  <si>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</si>
  <si>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</si>
  <si>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</si>
  <si>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</si>
  <si>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</si>
  <si>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</si>
  <si>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</si>
  <si>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</si>
  <si>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</si>
  <si>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</si>
  <si>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</si>
  <si>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</si>
  <si>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</si>
  <si>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</si>
  <si>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</si>
  <si>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</si>
  <si>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</si>
  <si>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</si>
  <si>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</si>
  <si>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</si>
  <si>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</si>
  <si>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</si>
  <si>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</si>
  <si>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</si>
  <si>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</si>
  <si>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</si>
  <si>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</si>
  <si>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</si>
  <si>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</si>
  <si>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</si>
  <si>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</si>
  <si>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</si>
  <si>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</si>
  <si>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</si>
  <si>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</si>
  <si>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</si>
  <si>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</si>
  <si>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</si>
  <si>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</si>
  <si>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</si>
  <si>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</si>
  <si>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</si>
  <si>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</si>
  <si>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</si>
  <si>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</si>
  <si>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</si>
  <si>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</si>
  <si>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</si>
  <si>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</si>
  <si>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</si>
  <si>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</si>
  <si>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</si>
  <si>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</si>
  <si>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</si>
  <si>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</si>
  <si>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</si>
  <si>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</si>
  <si>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</si>
  <si>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</si>
  <si>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</si>
  <si>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</si>
  <si>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</si>
  <si>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</si>
  <si>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</si>
  <si>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</si>
  <si>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</si>
  <si>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</si>
  <si>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</si>
  <si>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</si>
  <si>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</si>
  <si>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</si>
  <si>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</si>
  <si>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</si>
  <si>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</si>
  <si>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</si>
  <si>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</si>
  <si>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</si>
  <si>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</si>
  <si>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</si>
  <si>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</si>
  <si>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</si>
  <si>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</si>
  <si>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</si>
  <si>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</si>
  <si>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</si>
  <si>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</si>
  <si>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</si>
  <si>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</si>
  <si>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</si>
  <si>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</si>
  <si>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</si>
  <si>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</si>
  <si>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</si>
  <si>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</si>
  <si>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</si>
  <si>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</si>
  <si>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</si>
  <si>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</si>
  <si>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</si>
  <si>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</si>
  <si>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</si>
  <si>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</si>
  <si>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</si>
  <si>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</si>
  <si>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</si>
  <si>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</si>
  <si>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</si>
  <si>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</si>
  <si>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</si>
  <si>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</si>
  <si>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</si>
  <si>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</si>
  <si>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</si>
  <si>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</si>
  <si>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</si>
  <si>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</si>
  <si>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</si>
  <si>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</si>
  <si>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</si>
  <si>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</si>
  <si>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</si>
  <si>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</si>
  <si>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</si>
  <si>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</si>
  <si>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</si>
  <si>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</si>
  <si>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</si>
  <si>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</si>
  <si>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</si>
  <si>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</si>
  <si>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</si>
  <si>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</si>
  <si>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</si>
  <si>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</si>
  <si>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</si>
  <si>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</si>
  <si>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</si>
  <si>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</si>
  <si>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</si>
  <si>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</si>
  <si>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</si>
  <si>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</si>
  <si>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</si>
  <si>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</si>
  <si>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</si>
  <si>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</si>
  <si>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</si>
  <si>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</si>
  <si>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</si>
  <si>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</si>
  <si>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</si>
  <si>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</si>
  <si>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</si>
  <si>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</si>
  <si>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</si>
  <si>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</si>
  <si>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</si>
  <si>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</si>
  <si>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</si>
  <si>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</si>
  <si>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</si>
  <si>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</si>
  <si>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</si>
  <si>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</si>
  <si>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</si>
  <si>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</si>
  <si>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</si>
  <si>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</si>
  <si>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</si>
  <si>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</si>
  <si>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</si>
  <si>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</si>
  <si>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</si>
  <si>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</si>
  <si>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</si>
  <si>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</si>
  <si>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</si>
  <si>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</si>
  <si>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</si>
  <si>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</si>
  <si>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</si>
  <si>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</si>
  <si>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</si>
  <si>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</si>
  <si>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</si>
  <si>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</si>
  <si>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</si>
  <si>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</si>
  <si>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</si>
  <si>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</si>
  <si>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</si>
  <si>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</si>
  <si>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</si>
  <si>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</si>
  <si>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</si>
  <si>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</si>
  <si>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</si>
  <si>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</si>
  <si>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</si>
  <si>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</si>
  <si>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</si>
  <si>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</si>
  <si>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</si>
  <si>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</si>
  <si>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</si>
  <si>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</si>
  <si>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</si>
  <si>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</si>
  <si>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</si>
  <si>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</si>
  <si>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</si>
  <si>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</si>
  <si>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</si>
  <si>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</si>
  <si>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</si>
  <si>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</si>
  <si>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</si>
  <si>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</si>
  <si>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</si>
  <si>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</si>
  <si>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</si>
  <si>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</si>
  <si>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</si>
  <si>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</si>
  <si>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</si>
  <si>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</si>
  <si>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</si>
  <si>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</si>
  <si>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</si>
  <si>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</si>
  <si>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</si>
  <si>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</si>
  <si>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</si>
  <si>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</si>
  <si>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</si>
  <si>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</si>
  <si>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</si>
  <si>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</si>
  <si>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</si>
  <si>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</si>
  <si>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</si>
  <si>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</si>
  <si>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</si>
  <si>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</si>
  <si>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</si>
  <si>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</si>
  <si>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</si>
  <si>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</si>
  <si>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</si>
  <si>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</si>
  <si>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</si>
  <si>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</si>
  <si>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</si>
  <si>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</si>
  <si>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</si>
  <si>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</si>
  <si>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</si>
  <si>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</si>
  <si>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</si>
  <si>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</si>
  <si>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</si>
  <si>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</si>
  <si>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</si>
  <si>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</si>
  <si>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</si>
  <si>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</si>
  <si>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</si>
  <si>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</si>
  <si>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</si>
  <si>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</si>
  <si>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</si>
  <si>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</si>
  <si>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</si>
  <si>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</si>
  <si>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</si>
  <si>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</si>
  <si>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</si>
  <si>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</si>
  <si>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</si>
  <si>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</si>
  <si>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</si>
  <si>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</si>
  <si>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</si>
  <si>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</si>
  <si>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</si>
  <si>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</si>
  <si>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</si>
  <si>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</si>
  <si>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</si>
  <si>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</si>
  <si>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</si>
  <si>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</si>
  <si>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</si>
  <si>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</si>
  <si>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</si>
  <si>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</si>
  <si>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</si>
  <si>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</si>
  <si>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</si>
  <si>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</si>
  <si>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</si>
  <si>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</si>
  <si>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</si>
  <si>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</si>
  <si>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</si>
  <si>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</si>
  <si>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</si>
  <si>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</si>
  <si>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</si>
  <si>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</si>
  <si>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</si>
  <si>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</si>
  <si>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</si>
  <si>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</si>
  <si>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</si>
  <si>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</si>
  <si>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</si>
  <si>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</si>
  <si>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</si>
  <si>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</si>
  <si>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</si>
  <si>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</si>
  <si>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</si>
  <si>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</si>
  <si>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</si>
  <si>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</si>
  <si>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</si>
  <si>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</si>
  <si>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</si>
  <si>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</si>
  <si>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</si>
  <si>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</si>
  <si>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</si>
  <si>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</si>
  <si>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</si>
  <si>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</si>
  <si>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</si>
  <si>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</si>
  <si>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</si>
  <si>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</si>
  <si>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</si>
  <si>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</si>
  <si>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</si>
  <si>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</si>
  <si>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</si>
  <si>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</si>
  <si>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</si>
  <si>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</si>
  <si>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</si>
  <si>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</si>
  <si>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</si>
  <si>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</si>
  <si>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</si>
  <si>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</si>
  <si>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</si>
  <si>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</si>
  <si>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</si>
  <si>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</si>
  <si>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</si>
  <si>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</si>
  <si>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</si>
  <si>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</si>
  <si>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</si>
  <si>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</si>
  <si>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</si>
  <si>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</si>
  <si>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</si>
  <si>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</si>
  <si>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</si>
  <si>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</si>
  <si>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</si>
  <si>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</si>
  <si>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</si>
  <si>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</si>
  <si>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</si>
  <si>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</si>
  <si>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</si>
  <si>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</si>
  <si>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</si>
  <si>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</si>
  <si>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</si>
  <si>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</si>
  <si>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</si>
  <si>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</si>
  <si>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</si>
  <si>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</si>
  <si>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</si>
  <si>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</si>
  <si>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</si>
  <si>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</si>
  <si>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</si>
  <si>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</si>
  <si>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</si>
  <si>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</si>
  <si>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</si>
  <si>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</si>
  <si>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</si>
  <si>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</si>
  <si>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</si>
  <si>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</si>
  <si>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</si>
  <si>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</si>
  <si>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</si>
  <si>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</si>
  <si>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</si>
  <si>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</si>
  <si>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</si>
  <si>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</si>
  <si>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</si>
  <si>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</si>
  <si>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</si>
  <si>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</si>
  <si>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</si>
  <si>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</si>
  <si>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</si>
  <si>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</si>
  <si>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</si>
  <si>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</si>
  <si>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</si>
  <si>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</si>
  <si>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</si>
  <si>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</si>
  <si>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</si>
  <si>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</si>
  <si>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</si>
  <si>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</si>
  <si>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</si>
  <si>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</si>
  <si>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</si>
  <si>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</si>
  <si>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</si>
  <si>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</si>
  <si>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</si>
  <si>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</si>
  <si>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</si>
  <si>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</si>
  <si>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</si>
  <si>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</si>
  <si>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</si>
  <si>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</si>
  <si>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</si>
  <si>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</si>
  <si>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</si>
  <si>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</si>
  <si>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</si>
  <si>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</si>
  <si>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</si>
  <si>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</si>
  <si>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</si>
  <si>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</si>
  <si>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</si>
  <si>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</si>
  <si>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</si>
  <si>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</si>
  <si>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</si>
  <si>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</si>
  <si>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</si>
  <si>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</si>
  <si>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</si>
  <si>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</si>
  <si>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</si>
  <si>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</si>
  <si>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</si>
  <si>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</si>
  <si>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</si>
  <si>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</si>
  <si>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</si>
  <si>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</si>
  <si>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</si>
  <si>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</si>
  <si>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</si>
  <si>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</si>
  <si>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</si>
  <si>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</si>
  <si>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</si>
  <si>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</si>
  <si>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</si>
  <si>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</si>
  <si>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</si>
  <si>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</si>
  <si>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</si>
  <si>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</si>
  <si>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</si>
  <si>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</si>
  <si>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</si>
  <si>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</si>
  <si>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</si>
  <si>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</si>
  <si>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</si>
  <si>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</si>
  <si>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</si>
  <si>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</si>
  <si>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</si>
  <si>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</si>
  <si>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</si>
  <si>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</si>
  <si>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</si>
  <si>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</si>
  <si>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</si>
  <si>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</si>
  <si>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</si>
  <si>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</si>
  <si>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</si>
  <si>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</si>
  <si>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</si>
  <si>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</si>
  <si>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</si>
  <si>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</si>
  <si>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</si>
  <si>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</si>
  <si>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</si>
  <si>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</si>
  <si>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</si>
  <si>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</si>
  <si>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</si>
  <si>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</si>
  <si>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</si>
  <si>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</si>
  <si>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</si>
  <si>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</si>
  <si>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</si>
  <si>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</si>
  <si>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</si>
  <si>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</si>
  <si>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</si>
  <si>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</si>
  <si>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</si>
  <si>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</si>
  <si>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</si>
  <si>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</si>
  <si>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</si>
  <si>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</si>
  <si>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</si>
  <si>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</si>
  <si>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</si>
  <si>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</si>
  <si>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</si>
  <si>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</si>
  <si>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</si>
  <si>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</si>
  <si>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</si>
  <si>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</si>
  <si>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</si>
  <si>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</si>
  <si>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</si>
  <si>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</si>
  <si>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</si>
  <si>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</si>
  <si>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</si>
  <si>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</si>
  <si>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</si>
  <si>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</si>
  <si>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</si>
  <si>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</si>
  <si>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</si>
  <si>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</si>
  <si>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</si>
  <si>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</si>
  <si>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</si>
  <si>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</si>
  <si>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</si>
  <si>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</si>
  <si>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</si>
  <si>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</si>
  <si>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</si>
  <si>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</si>
  <si>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</si>
  <si>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</si>
  <si>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</si>
  <si>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</si>
  <si>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</si>
  <si>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</si>
  <si>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</si>
  <si>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</si>
  <si>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</si>
  <si>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</si>
  <si>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</si>
  <si>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</si>
  <si>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</si>
  <si>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</si>
  <si>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</si>
  <si>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</si>
  <si>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</si>
  <si>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</si>
  <si>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</si>
  <si>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</si>
  <si>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</si>
  <si>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</si>
  <si>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</si>
  <si>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</si>
  <si>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</si>
  <si>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</si>
  <si>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</si>
  <si>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</si>
  <si>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</si>
  <si>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</si>
  <si>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</si>
  <si>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</si>
  <si>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</si>
  <si>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</si>
  <si>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</si>
  <si>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</si>
  <si>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</si>
  <si>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</si>
  <si>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</si>
  <si>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</si>
  <si>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</si>
  <si>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</si>
  <si>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</si>
  <si>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</si>
  <si>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</si>
  <si>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</si>
  <si>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</si>
  <si>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</si>
  <si>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</si>
  <si>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</si>
  <si>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</si>
  <si>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</si>
  <si>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</si>
  <si>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</si>
  <si>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</si>
  <si>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</si>
  <si>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</si>
  <si>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</si>
  <si>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</si>
  <si>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</si>
  <si>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</si>
  <si>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</si>
  <si>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</si>
  <si>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</si>
  <si>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</si>
  <si>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</si>
  <si>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</si>
  <si>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</si>
  <si>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</si>
  <si>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</si>
  <si>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</si>
  <si>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</si>
  <si>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</si>
  <si>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</si>
  <si>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</si>
  <si>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</si>
  <si>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</si>
  <si>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</si>
  <si>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</si>
  <si>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</si>
  <si>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</si>
  <si>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</si>
  <si>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</si>
  <si>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</si>
  <si>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</si>
  <si>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</si>
  <si>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</si>
  <si>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</si>
  <si>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</si>
  <si>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</si>
  <si>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</si>
  <si>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</si>
  <si>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</si>
  <si>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</si>
  <si>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</si>
  <si>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</si>
  <si>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</si>
  <si>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</si>
  <si>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</si>
  <si>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</si>
  <si>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</si>
  <si>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</si>
  <si>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</si>
  <si>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</si>
  <si>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</si>
  <si>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</si>
  <si>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</si>
  <si>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</si>
  <si>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</si>
  <si>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</si>
  <si>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</si>
  <si>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</si>
  <si>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</si>
  <si>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</si>
  <si>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</si>
  <si>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</si>
  <si>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</si>
  <si>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</si>
  <si>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</si>
  <si>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</si>
  <si>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</si>
  <si>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</si>
  <si>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</si>
  <si>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</si>
  <si>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</si>
  <si>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</si>
  <si>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</si>
  <si>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</si>
  <si>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</si>
  <si>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</si>
  <si>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</si>
  <si>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</si>
  <si>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</si>
  <si>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</si>
  <si>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</si>
  <si>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</si>
  <si>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</si>
  <si>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</si>
  <si>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</si>
  <si>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</si>
  <si>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</si>
  <si>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</si>
  <si>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</si>
  <si>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</si>
  <si>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</si>
  <si>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</si>
  <si>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</si>
  <si>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</si>
  <si>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</si>
  <si>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</si>
  <si>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</si>
  <si>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</si>
  <si>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</si>
  <si>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</si>
  <si>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</si>
  <si>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</si>
  <si>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</si>
  <si>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</si>
  <si>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</si>
  <si>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</si>
  <si>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</si>
  <si>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</si>
  <si>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</si>
  <si>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</si>
  <si>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</si>
  <si>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</si>
  <si>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</si>
  <si>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</si>
  <si>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</si>
  <si>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</si>
  <si>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</si>
  <si>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</si>
  <si>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</si>
  <si>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</si>
  <si>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</si>
  <si>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</si>
  <si>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</si>
  <si>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</si>
  <si>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</si>
  <si>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</si>
  <si>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</si>
  <si>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</si>
  <si>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</si>
  <si>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</si>
  <si>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</si>
  <si>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</si>
  <si>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</si>
  <si>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</si>
  <si>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</si>
  <si>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</si>
  <si>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</si>
  <si>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</si>
  <si>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</si>
  <si>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</si>
  <si>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</si>
  <si>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</si>
  <si>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</si>
  <si>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</si>
  <si>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</si>
  <si>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</si>
  <si>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</si>
  <si>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</si>
  <si>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</si>
  <si>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</si>
  <si>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</si>
  <si>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</si>
  <si>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</si>
  <si>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</si>
  <si>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</si>
  <si>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</si>
  <si>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</si>
  <si>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</si>
  <si>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</si>
  <si>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</si>
  <si>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</si>
  <si>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</si>
  <si>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</si>
  <si>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</si>
  <si>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</si>
  <si>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</si>
  <si>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</si>
  <si>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</si>
  <si>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</si>
  <si>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</si>
  <si>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</si>
  <si>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</si>
  <si>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</si>
  <si>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</si>
  <si>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</si>
  <si>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</si>
  <si>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</si>
  <si>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</si>
  <si>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</si>
  <si>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</si>
  <si>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</si>
  <si>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</si>
  <si>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</si>
  <si>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</si>
  <si>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</si>
  <si>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</si>
  <si>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</si>
  <si>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</si>
  <si>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</si>
  <si>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</si>
  <si>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</si>
  <si>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</si>
  <si>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</si>
  <si>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</si>
  <si>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</si>
  <si>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</si>
  <si>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</si>
  <si>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</si>
  <si>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</si>
  <si>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</si>
  <si>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</si>
  <si>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</si>
  <si>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</si>
  <si>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</si>
  <si>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</si>
  <si>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</si>
  <si>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</si>
  <si>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</si>
  <si>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</si>
  <si>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</si>
  <si>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</si>
  <si>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</si>
  <si>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</si>
  <si>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</si>
  <si>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</si>
  <si>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</si>
  <si>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</si>
  <si>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</si>
  <si>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</si>
  <si>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</si>
  <si>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</si>
  <si>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</si>
  <si>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</si>
  <si>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</si>
  <si>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</si>
  <si>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</si>
  <si>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</si>
  <si>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</si>
  <si>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</si>
  <si>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</si>
  <si>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</si>
  <si>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</si>
  <si>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</si>
  <si>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</si>
  <si>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</si>
  <si>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</si>
  <si>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</si>
  <si>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</si>
  <si>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</si>
  <si>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</si>
  <si>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</si>
  <si>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</si>
  <si>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</si>
  <si>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</si>
  <si>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</si>
  <si>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</si>
  <si>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</si>
  <si>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</si>
  <si>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</si>
  <si>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</si>
  <si>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</si>
  <si>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</si>
  <si>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</si>
  <si>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</si>
  <si>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</si>
  <si>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</si>
  <si>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</si>
  <si>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</si>
  <si>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</si>
  <si>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</si>
  <si>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</si>
  <si>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</si>
  <si>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</si>
  <si>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</si>
  <si>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</si>
  <si>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</si>
  <si>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</si>
  <si>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</si>
  <si>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</si>
  <si>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</si>
  <si>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</si>
  <si>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</si>
  <si>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</si>
  <si>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</si>
  <si>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</si>
  <si>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</si>
  <si>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</si>
  <si>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</si>
  <si>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</si>
  <si>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</si>
  <si>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</si>
  <si>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</si>
  <si>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</si>
  <si>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</si>
  <si>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</si>
  <si>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</si>
  <si>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</si>
  <si>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</si>
  <si>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</si>
  <si>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</si>
  <si>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</si>
  <si>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</si>
  <si>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</si>
  <si>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</si>
  <si>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</si>
  <si>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</si>
  <si>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</si>
  <si>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</si>
  <si>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</si>
  <si>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</si>
  <si>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</si>
  <si>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</si>
  <si>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</si>
  <si>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</si>
  <si>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</si>
  <si>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</si>
  <si>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</si>
  <si>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</si>
  <si>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</si>
  <si>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</si>
  <si>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</si>
  <si>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</si>
  <si>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</si>
  <si>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</si>
  <si>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</si>
  <si>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</si>
  <si>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</si>
  <si>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</si>
  <si>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</si>
  <si>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</si>
  <si>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</si>
  <si>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</si>
  <si>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</si>
  <si>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</si>
  <si>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</si>
  <si>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</si>
  <si>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</si>
  <si>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</si>
  <si>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</si>
  <si>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</si>
  <si>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</si>
  <si>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</si>
  <si>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</si>
  <si>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</si>
  <si>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</si>
  <si>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</si>
  <si>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</si>
  <si>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</si>
  <si>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</si>
  <si>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</si>
  <si>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</si>
  <si>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</si>
  <si>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</si>
  <si>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</si>
  <si>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</si>
  <si>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</si>
  <si>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</si>
  <si>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</si>
  <si>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</si>
  <si>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</si>
  <si>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</si>
  <si>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</si>
  <si>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</si>
  <si>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</si>
  <si>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</si>
  <si>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</si>
  <si>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</si>
  <si>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</si>
  <si>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</si>
  <si>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</si>
  <si>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</si>
  <si>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</si>
  <si>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</si>
  <si>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</si>
  <si>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</si>
  <si>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</si>
  <si>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</si>
  <si>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</si>
  <si>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</si>
  <si>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</si>
  <si>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</si>
  <si>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</si>
  <si>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</si>
  <si>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</si>
  <si>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</si>
  <si>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</si>
  <si>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</si>
  <si>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</si>
  <si>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</si>
  <si>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</si>
  <si>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</si>
  <si>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</si>
  <si>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</si>
  <si>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</si>
  <si>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</si>
  <si>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</si>
  <si>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</si>
  <si>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</si>
  <si>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</si>
  <si>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</si>
  <si>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</si>
  <si>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</si>
  <si>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</si>
  <si>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</si>
  <si>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</si>
  <si>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</si>
  <si>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</si>
  <si>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</si>
  <si>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</si>
  <si>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</si>
  <si>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</si>
  <si>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</si>
  <si>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</si>
  <si>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</si>
  <si>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</si>
  <si>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</si>
  <si>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</si>
  <si>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</si>
  <si>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</si>
  <si>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</si>
  <si>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</si>
  <si>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</si>
  <si>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</si>
  <si>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</si>
  <si>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</si>
  <si>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</si>
  <si>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</si>
  <si>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</si>
  <si>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</si>
  <si>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</si>
  <si>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</si>
  <si>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</si>
  <si>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</si>
  <si>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</si>
  <si>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</si>
  <si>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</si>
  <si>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</si>
  <si>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</si>
  <si>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</si>
  <si>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</si>
  <si>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</si>
  <si>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</si>
  <si>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</si>
  <si>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</si>
  <si>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</si>
  <si>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</si>
  <si>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</si>
  <si>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</si>
  <si>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</si>
  <si>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</si>
  <si>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</si>
  <si>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</si>
  <si>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</si>
  <si>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</si>
  <si>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</si>
  <si>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</si>
  <si>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</si>
  <si>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</si>
  <si>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</si>
  <si>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</si>
  <si>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</si>
  <si>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</si>
  <si>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</si>
  <si>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</si>
  <si>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</si>
  <si>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</si>
  <si>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</si>
  <si>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</si>
  <si>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</si>
  <si>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</si>
  <si>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</si>
  <si>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</si>
  <si>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</si>
  <si>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</si>
  <si>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</si>
  <si>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</si>
  <si>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</si>
  <si>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</si>
  <si>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</si>
  <si>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</si>
  <si>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</si>
  <si>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</si>
  <si>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</si>
  <si>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</si>
  <si>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</si>
  <si>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</si>
  <si>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</si>
  <si>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</si>
  <si>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</si>
  <si>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</si>
  <si>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</si>
  <si>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</si>
  <si>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</si>
  <si>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</si>
  <si>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</si>
  <si>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</si>
  <si>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</si>
  <si>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</si>
  <si>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</si>
  <si>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</si>
  <si>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</si>
  <si>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</si>
  <si>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</si>
  <si>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</si>
  <si>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</si>
  <si>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</si>
  <si>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</si>
  <si>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</si>
  <si>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</si>
  <si>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</si>
  <si>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</si>
  <si>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</si>
  <si>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</si>
  <si>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</si>
  <si>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</si>
  <si>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</si>
  <si>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</si>
  <si>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</si>
  <si>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</si>
  <si>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</si>
  <si>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</si>
  <si>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</si>
  <si>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</si>
  <si>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</si>
  <si>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</si>
  <si>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</si>
  <si>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</si>
  <si>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</si>
  <si>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</si>
  <si>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</si>
  <si>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</si>
  <si>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</si>
  <si>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</si>
  <si>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</si>
  <si>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</si>
  <si>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</si>
  <si>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</si>
  <si>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</si>
  <si>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</si>
  <si>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</si>
  <si>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</si>
  <si>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</si>
  <si>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</si>
  <si>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</si>
  <si>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</si>
  <si>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</si>
  <si>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</si>
  <si>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</si>
  <si>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</si>
  <si>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</si>
  <si>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</si>
  <si>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</si>
  <si>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</si>
  <si>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</si>
  <si>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</si>
  <si>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</si>
  <si>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</si>
  <si>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</si>
  <si>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</si>
  <si>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</si>
  <si>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</si>
  <si>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</si>
  <si>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</si>
  <si>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</si>
  <si>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</si>
  <si>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</si>
  <si>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</si>
  <si>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</si>
  <si>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</si>
  <si>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</si>
  <si>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</si>
  <si>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</si>
  <si>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</si>
  <si>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</si>
  <si>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</si>
  <si>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</si>
  <si>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</si>
  <si>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</si>
  <si>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</si>
  <si>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</si>
  <si>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</si>
  <si>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</si>
  <si>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</si>
  <si>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</si>
  <si>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</si>
  <si>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</si>
  <si>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</si>
  <si>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</si>
  <si>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</si>
  <si>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</si>
  <si>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</si>
  <si>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</si>
  <si>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</si>
  <si>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</si>
  <si>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</si>
  <si>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</si>
  <si>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</si>
  <si>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</si>
  <si>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</si>
  <si>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</si>
  <si>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</si>
  <si>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</si>
  <si>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</si>
  <si>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</si>
  <si>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</si>
  <si>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</si>
  <si>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</si>
  <si>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</si>
  <si>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</si>
  <si>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</si>
  <si>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</si>
  <si>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</si>
  <si>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</si>
  <si>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</si>
  <si>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</si>
  <si>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</si>
  <si>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</si>
  <si>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</si>
  <si>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</si>
  <si>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</si>
  <si>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</si>
  <si>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</si>
  <si>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</si>
  <si>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</si>
  <si>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</si>
  <si>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</si>
  <si>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</si>
  <si>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</si>
  <si>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</si>
  <si>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</si>
  <si>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</si>
  <si>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</si>
  <si>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</si>
  <si>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</si>
  <si>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</si>
  <si>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</si>
  <si>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</si>
  <si>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</si>
  <si>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</si>
  <si>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</si>
  <si>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</si>
  <si>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</si>
  <si>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</si>
  <si>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</si>
  <si>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</si>
  <si>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</si>
  <si>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</si>
  <si>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</si>
  <si>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</si>
  <si>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</si>
  <si>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</si>
  <si>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</si>
  <si>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</si>
  <si>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</si>
  <si>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</si>
  <si>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</si>
  <si>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</si>
  <si>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</si>
  <si>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</si>
  <si>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</si>
  <si>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</si>
  <si>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</si>
  <si>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</si>
  <si>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</si>
  <si>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</si>
  <si>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</si>
  <si>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</si>
  <si>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</si>
  <si>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</si>
  <si>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</si>
  <si>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</si>
  <si>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</si>
  <si>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</si>
  <si>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</si>
  <si>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</si>
  <si>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</si>
  <si>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</si>
  <si>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</si>
  <si>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</si>
  <si>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</si>
  <si>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</si>
  <si>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</si>
  <si>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</si>
  <si>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</si>
  <si>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</si>
  <si>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</si>
  <si>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</si>
  <si>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</si>
  <si>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</si>
  <si>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</si>
  <si>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</si>
  <si>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</si>
  <si>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</si>
  <si>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</si>
  <si>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</si>
  <si>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</si>
  <si>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</si>
  <si>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</si>
  <si>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</si>
  <si>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</si>
  <si>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</si>
  <si>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</si>
  <si>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</si>
  <si>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</si>
  <si>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</si>
  <si>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</si>
  <si>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</si>
  <si>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</si>
  <si>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</si>
  <si>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</si>
  <si>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</si>
  <si>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</si>
  <si>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</si>
  <si>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</si>
  <si>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</si>
  <si>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</si>
  <si>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</si>
  <si>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</si>
  <si>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</si>
  <si>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</si>
  <si>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</si>
  <si>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</si>
  <si>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</si>
  <si>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</si>
  <si>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</si>
  <si>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</si>
  <si>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</si>
  <si>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</si>
  <si>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</si>
  <si>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</si>
  <si>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</si>
  <si>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</si>
  <si>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</si>
  <si>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</si>
  <si>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</si>
  <si>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</si>
  <si>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</si>
  <si>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</si>
  <si>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</si>
  <si>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</si>
  <si>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</si>
  <si>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</si>
  <si>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</si>
  <si>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</si>
  <si>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</si>
  <si>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</si>
  <si>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</si>
  <si>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</si>
  <si>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</si>
  <si>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</si>
  <si>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</si>
  <si>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</si>
  <si>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</si>
  <si>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</si>
  <si>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</si>
  <si>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</si>
  <si>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</si>
  <si>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</si>
  <si>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</si>
  <si>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</si>
  <si>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</si>
  <si>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</si>
  <si>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</si>
  <si>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</si>
  <si>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</si>
  <si>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</si>
  <si>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</si>
  <si>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</si>
  <si>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</si>
  <si>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</si>
  <si>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</si>
  <si>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</si>
  <si>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</si>
  <si>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</si>
  <si>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</si>
  <si>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</si>
  <si>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</si>
  <si>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</si>
  <si>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</si>
  <si>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</si>
  <si>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</si>
  <si>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</si>
  <si>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</si>
  <si>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</si>
  <si>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</si>
  <si>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</si>
  <si>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</si>
  <si>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</si>
  <si>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</si>
  <si>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</si>
  <si>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</si>
  <si>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</si>
  <si>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</si>
  <si>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</si>
  <si>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</si>
  <si>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</si>
  <si>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</si>
  <si>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</si>
  <si>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</si>
  <si>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</si>
  <si>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</si>
  <si>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</si>
  <si>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</si>
  <si>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</si>
  <si>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</si>
  <si>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</si>
  <si>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</si>
  <si>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</si>
  <si>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</si>
  <si>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</si>
  <si>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</si>
  <si>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</si>
  <si>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</si>
  <si>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</si>
  <si>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</si>
  <si>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</si>
  <si>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</si>
  <si>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</si>
  <si>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</si>
  <si>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</si>
  <si>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</si>
  <si>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</si>
  <si>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</si>
  <si>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</si>
  <si>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</si>
  <si>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</si>
  <si>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</si>
  <si>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</si>
  <si>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</si>
  <si>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</si>
  <si>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</si>
  <si>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</si>
  <si>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</si>
  <si>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</si>
  <si>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</si>
  <si>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</si>
  <si>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</si>
  <si>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</si>
  <si>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</si>
  <si>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</si>
  <si>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</si>
  <si>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</si>
  <si>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</si>
  <si>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</si>
  <si>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</si>
  <si>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</si>
  <si>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</si>
  <si>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</si>
  <si>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</si>
  <si>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</si>
  <si>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</si>
  <si>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</si>
  <si>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</si>
  <si>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</si>
  <si>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</si>
  <si>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</si>
  <si>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</si>
  <si>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</si>
  <si>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</si>
  <si>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</si>
  <si>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</si>
  <si>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</si>
  <si>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</si>
  <si>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</si>
  <si>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</si>
  <si>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</si>
  <si>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</si>
  <si>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</si>
  <si>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</si>
  <si>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</si>
  <si>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</si>
  <si>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</si>
  <si>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</si>
  <si>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</si>
  <si>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</si>
  <si>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</si>
  <si>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</si>
  <si>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</si>
  <si>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</si>
  <si>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</si>
  <si>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</si>
  <si>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</si>
  <si>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</si>
  <si>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</si>
  <si>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</si>
  <si>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</si>
  <si>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</si>
  <si>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</si>
  <si>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</si>
  <si>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</si>
  <si>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</si>
  <si>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</si>
  <si>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</si>
  <si>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</si>
  <si>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</si>
  <si>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</si>
  <si>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</si>
  <si>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</si>
  <si>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</si>
  <si>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</si>
  <si>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</si>
  <si>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</si>
  <si>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</si>
  <si>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</si>
  <si>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</si>
  <si>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</si>
  <si>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</si>
  <si>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</si>
  <si>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</si>
  <si>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</si>
  <si>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</si>
  <si>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</si>
  <si>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</si>
  <si>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</si>
  <si>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</si>
  <si>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</si>
  <si>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</si>
  <si>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</si>
  <si>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</si>
  <si>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</si>
  <si>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</si>
  <si>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</si>
  <si>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</si>
  <si>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</si>
  <si>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</si>
  <si>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</si>
  <si>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</si>
  <si>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</si>
  <si>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</si>
  <si>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</si>
  <si>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</si>
  <si>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</si>
  <si>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</si>
  <si>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</si>
  <si>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</si>
  <si>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</si>
  <si>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</si>
  <si>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</si>
  <si>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</si>
  <si>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</si>
  <si>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</si>
  <si>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</si>
  <si>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</si>
  <si>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</si>
  <si>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</si>
  <si>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</si>
  <si>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</si>
  <si>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</si>
  <si>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</si>
  <si>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</si>
  <si>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</si>
  <si>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</si>
  <si>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</si>
  <si>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</si>
  <si>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</si>
  <si>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</si>
  <si>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</si>
  <si>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</si>
  <si>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</si>
  <si>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</si>
  <si>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</si>
  <si>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</si>
  <si>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</si>
  <si>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</si>
  <si>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</si>
  <si>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</si>
  <si>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</si>
  <si>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</si>
  <si>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</si>
  <si>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</si>
  <si>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</si>
  <si>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</si>
  <si>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</si>
  <si>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</si>
  <si>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</si>
  <si>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</si>
  <si>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</si>
  <si>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</si>
  <si>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</si>
  <si>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</si>
  <si>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</si>
  <si>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</si>
  <si>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</si>
  <si>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</si>
  <si>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</si>
  <si>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</si>
  <si>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</si>
  <si>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</si>
  <si>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</si>
  <si>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</si>
  <si>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</si>
  <si>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</si>
  <si>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</si>
  <si>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</si>
  <si>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</si>
  <si>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</si>
  <si>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</si>
  <si>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</si>
  <si>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</si>
  <si>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</si>
  <si>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</si>
  <si>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</si>
  <si>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</si>
  <si>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</si>
  <si>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</si>
  <si>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</si>
  <si>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</si>
  <si>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</si>
  <si>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</si>
  <si>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</si>
  <si>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</si>
  <si>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</si>
  <si>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</si>
  <si>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</si>
  <si>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</si>
  <si>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</si>
  <si>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</si>
  <si>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</si>
  <si>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</si>
  <si>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</si>
  <si>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</si>
  <si>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</si>
  <si>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</si>
  <si>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</si>
  <si>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</si>
  <si>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</si>
  <si>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</si>
  <si>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</si>
  <si>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</si>
  <si>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</si>
  <si>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</si>
  <si>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</si>
  <si>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</si>
  <si>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</si>
  <si>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</si>
  <si>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</si>
  <si>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</si>
  <si>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</si>
  <si>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</si>
  <si>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</si>
  <si>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</si>
  <si>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</si>
  <si>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</si>
  <si>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</si>
  <si>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</si>
  <si>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</si>
  <si>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</si>
  <si>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</si>
  <si>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</si>
  <si>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</si>
  <si>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</si>
  <si>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</si>
  <si>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</si>
  <si>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</si>
  <si>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</si>
  <si>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</si>
  <si>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</si>
  <si>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</si>
  <si>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</si>
  <si>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</si>
  <si>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</si>
  <si>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</si>
  <si>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</si>
  <si>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</si>
  <si>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</si>
  <si>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</si>
  <si>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</si>
  <si>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</si>
  <si>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</si>
  <si>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</si>
  <si>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</si>
  <si>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</si>
  <si>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</si>
  <si>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</si>
  <si>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</si>
  <si>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</si>
  <si>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</si>
  <si>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</si>
  <si>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</si>
  <si>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</si>
  <si>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</si>
  <si>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</si>
  <si>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</si>
  <si>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</si>
  <si>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</si>
  <si>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</si>
  <si>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</si>
  <si>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</si>
  <si>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</si>
  <si>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</si>
  <si>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</si>
  <si>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</si>
  <si>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</si>
  <si>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</si>
  <si>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</si>
  <si>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</si>
  <si>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</si>
  <si>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</si>
  <si>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</si>
  <si>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</si>
  <si>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</si>
  <si>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</si>
  <si>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</si>
  <si>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</si>
  <si>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</si>
  <si>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</si>
  <si>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</si>
  <si>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</si>
  <si>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</si>
  <si>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</si>
  <si>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</si>
  <si>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</si>
  <si>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</si>
  <si>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</si>
  <si>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</si>
  <si>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</si>
  <si>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</si>
  <si>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</si>
  <si>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</si>
  <si>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</si>
  <si>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</si>
  <si>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</si>
  <si>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</si>
  <si>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</si>
  <si>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</si>
  <si>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</si>
  <si>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</si>
  <si>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</si>
  <si>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</si>
  <si>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</si>
  <si>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</si>
  <si>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</si>
  <si>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</si>
  <si>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</si>
  <si>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</si>
  <si>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</si>
  <si>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</si>
  <si>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</si>
  <si>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</si>
  <si>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</si>
  <si>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</si>
  <si>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</si>
  <si>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</si>
  <si>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</si>
  <si>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</si>
  <si>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</si>
  <si>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</si>
  <si>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</si>
  <si>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</si>
  <si>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</si>
  <si>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</si>
  <si>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</si>
  <si>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</si>
  <si>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</si>
  <si>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</si>
  <si>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</si>
  <si>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</si>
  <si>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</si>
  <si>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</si>
  <si>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</si>
  <si>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</si>
  <si>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</si>
  <si>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</si>
  <si>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</si>
  <si>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</si>
  <si>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</si>
  <si>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</si>
  <si>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</si>
  <si>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</si>
  <si>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</si>
  <si>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</si>
  <si>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</si>
  <si>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</si>
  <si>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</si>
  <si>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</si>
  <si>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</si>
  <si>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</si>
  <si>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</si>
  <si>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</si>
  <si>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</si>
  <si>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</si>
  <si>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</si>
  <si>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</si>
  <si>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</si>
  <si>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</si>
  <si>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</si>
  <si>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</si>
  <si>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</si>
  <si>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</si>
  <si>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</si>
  <si>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</si>
  <si>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</si>
  <si>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</si>
  <si>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</si>
  <si>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</si>
  <si>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</si>
  <si>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</si>
  <si>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</si>
  <si>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</si>
  <si>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</si>
  <si>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</si>
  <si>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</si>
  <si>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</si>
  <si>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</si>
  <si>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</si>
  <si>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</si>
  <si>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</si>
  <si>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</si>
  <si>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</si>
  <si>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</si>
  <si>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</si>
  <si>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</si>
  <si>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</si>
  <si>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</si>
  <si>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</si>
  <si>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</si>
  <si>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</si>
  <si>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</si>
  <si>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</si>
  <si>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</si>
  <si>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</si>
  <si>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</si>
  <si>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</si>
  <si>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</si>
  <si>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</si>
  <si>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</si>
  <si>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</si>
  <si>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</si>
  <si>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</si>
  <si>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</si>
  <si>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</si>
  <si>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</si>
  <si>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</si>
  <si>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</si>
  <si>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</si>
  <si>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</si>
  <si>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</si>
  <si>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</si>
  <si>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</si>
  <si>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</si>
  <si>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</si>
  <si>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</si>
  <si>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</si>
  <si>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</si>
  <si>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</si>
  <si>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</si>
  <si>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</si>
  <si>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</si>
  <si>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</si>
  <si>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</si>
  <si>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</si>
  <si>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</si>
  <si>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</si>
  <si>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</si>
  <si>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</si>
  <si>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</si>
  <si>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</si>
  <si>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</si>
  <si>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</si>
  <si>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</si>
  <si>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</si>
  <si>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</si>
  <si>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</si>
  <si>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</si>
  <si>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</si>
  <si>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</si>
  <si>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</si>
  <si>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</si>
  <si>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</si>
  <si>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</si>
  <si>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</si>
  <si>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</si>
  <si>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</si>
  <si>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</si>
  <si>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</si>
  <si>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</si>
  <si>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</si>
  <si>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</si>
  <si>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</si>
  <si>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</si>
  <si>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</si>
  <si>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</si>
  <si>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</si>
  <si>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</si>
  <si>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</si>
  <si>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</si>
  <si>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</si>
  <si>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</si>
  <si>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</si>
  <si>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</si>
  <si>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</si>
  <si>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</si>
  <si>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</si>
  <si>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</si>
  <si>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</si>
  <si>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</si>
  <si>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</si>
  <si>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</si>
  <si>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</si>
  <si>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</si>
  <si>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</si>
  <si>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</si>
  <si>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</si>
  <si>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</si>
  <si>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</si>
  <si>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</si>
  <si>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</si>
  <si>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</si>
  <si>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</si>
  <si>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</si>
  <si>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</si>
  <si>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</si>
  <si>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</si>
  <si>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</si>
  <si>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</si>
  <si>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</si>
  <si>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</si>
  <si>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</si>
  <si>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</si>
  <si>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</si>
  <si>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</si>
  <si>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</si>
  <si>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</si>
  <si>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</si>
  <si>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</si>
  <si>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</si>
  <si>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</si>
  <si>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</si>
  <si>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</si>
  <si>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</si>
  <si>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</si>
  <si>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</si>
  <si>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</si>
  <si>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</si>
  <si>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</si>
  <si>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</si>
  <si>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</si>
  <si>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</si>
  <si>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</si>
  <si>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</si>
  <si>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</si>
  <si>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</si>
  <si>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</si>
  <si>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</si>
  <si>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</si>
  <si>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</si>
  <si>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</si>
  <si>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</si>
  <si>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</si>
  <si>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</si>
  <si>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</si>
  <si>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</si>
  <si>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</si>
  <si>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</si>
  <si>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</si>
  <si>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</si>
  <si>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</si>
  <si>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</si>
  <si>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</si>
  <si>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</si>
  <si>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</si>
  <si>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</si>
  <si>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</si>
  <si>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</si>
  <si>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</si>
  <si>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</si>
  <si>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</si>
  <si>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</si>
  <si>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</si>
  <si>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</si>
  <si>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</si>
  <si>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</si>
  <si>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</si>
  <si>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</si>
  <si>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</si>
  <si>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</si>
  <si>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</si>
  <si>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</si>
  <si>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</si>
  <si>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</si>
  <si>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</si>
  <si>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</si>
  <si>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</si>
  <si>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</si>
  <si>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</si>
  <si>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</si>
  <si>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</si>
  <si>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</si>
  <si>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</si>
  <si>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</si>
  <si>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</si>
  <si>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</si>
  <si>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</si>
  <si>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</si>
  <si>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</si>
  <si>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</si>
  <si>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</si>
  <si>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</si>
  <si>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</si>
  <si>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</si>
  <si>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</si>
  <si>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</si>
  <si>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</si>
  <si>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</si>
  <si>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</si>
  <si>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</si>
  <si>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</si>
  <si>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</si>
  <si>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</si>
  <si>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</si>
  <si>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</si>
  <si>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</si>
  <si>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</si>
  <si>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</si>
  <si>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</si>
  <si>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</si>
  <si>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</si>
  <si>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</si>
  <si>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</si>
  <si>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</si>
  <si>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</si>
  <si>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</si>
  <si>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</si>
  <si>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</si>
  <si>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</si>
  <si>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</si>
  <si>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</si>
  <si>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</si>
  <si>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</si>
  <si>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</si>
  <si>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</si>
  <si>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</si>
  <si>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</si>
  <si>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</si>
  <si>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</si>
  <si>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</si>
  <si>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</si>
  <si>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</si>
  <si>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</si>
  <si>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</si>
  <si>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</si>
  <si>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</si>
  <si>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</si>
  <si>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</si>
  <si>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</si>
  <si>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</si>
  <si>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</si>
  <si>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</si>
  <si>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</si>
  <si>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</si>
  <si>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</si>
  <si>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</si>
  <si>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</si>
  <si>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</si>
  <si>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</si>
  <si>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</si>
  <si>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</si>
  <si>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</si>
  <si>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</si>
  <si>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</si>
  <si>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</si>
  <si>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</si>
  <si>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</si>
  <si>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</si>
  <si>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</si>
  <si>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</si>
  <si>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</si>
  <si>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</si>
  <si>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</si>
  <si>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</si>
  <si>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</si>
  <si>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</si>
  <si>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</si>
  <si>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</si>
  <si>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</si>
  <si>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</si>
  <si>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</si>
  <si>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</si>
  <si>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</si>
  <si>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</si>
  <si>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</si>
  <si>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</si>
  <si>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</si>
  <si>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</si>
  <si>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</si>
  <si>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</si>
  <si>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</si>
  <si>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</si>
  <si>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</si>
  <si>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</si>
  <si>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</si>
  <si>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</si>
  <si>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</si>
  <si>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</si>
  <si>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</si>
  <si>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</si>
  <si>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</si>
  <si>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</si>
  <si>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</si>
  <si>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</si>
  <si>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</si>
  <si>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</si>
  <si>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</si>
  <si>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</si>
  <si>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</si>
  <si>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</si>
  <si>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</si>
  <si>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</si>
  <si>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</si>
  <si>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</si>
  <si>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</si>
  <si>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</si>
  <si>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</si>
  <si>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</si>
  <si>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</si>
  <si>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</si>
  <si>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</si>
  <si>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</si>
  <si>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</si>
  <si>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</si>
  <si>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</si>
  <si>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</si>
  <si>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</si>
  <si>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</si>
  <si>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</si>
  <si>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</si>
  <si>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</si>
  <si>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</si>
  <si>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</si>
  <si>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</si>
  <si>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</si>
  <si>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</si>
  <si>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</si>
  <si>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</si>
  <si>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</si>
  <si>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</si>
  <si>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</si>
  <si>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</si>
  <si>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</si>
  <si>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</si>
  <si>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</si>
  <si>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</si>
  <si>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</si>
  <si>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</si>
  <si>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</si>
  <si>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</si>
  <si>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</si>
  <si>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</si>
  <si>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</si>
  <si>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</si>
  <si>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</si>
  <si>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</si>
  <si>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</si>
  <si>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</si>
  <si>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</si>
  <si>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</si>
  <si>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</si>
  <si>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</si>
  <si>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</si>
  <si>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</si>
  <si>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</si>
  <si>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</si>
  <si>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</si>
  <si>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</si>
  <si>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</si>
  <si>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</si>
  <si>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</si>
  <si>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</si>
  <si>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</si>
  <si>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</si>
  <si>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</si>
  <si>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</si>
  <si>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</si>
  <si>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</si>
  <si>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</si>
  <si>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</si>
  <si>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</si>
  <si>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</si>
  <si>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</si>
  <si>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</si>
  <si>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</si>
  <si>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</si>
  <si>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</si>
  <si>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</si>
  <si>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</si>
  <si>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</si>
  <si>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</si>
  <si>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</si>
  <si>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</si>
  <si>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</si>
  <si>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</si>
  <si>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</si>
  <si>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</si>
  <si>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</si>
  <si>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</si>
  <si>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</si>
  <si>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</si>
  <si>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</si>
  <si>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</si>
  <si>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</si>
  <si>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</si>
  <si>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</si>
  <si>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</si>
  <si>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</si>
  <si>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</si>
  <si>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</si>
  <si>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</si>
  <si>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</si>
  <si>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</si>
  <si>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</si>
  <si>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</si>
  <si>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</si>
  <si>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</si>
  <si>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</si>
  <si>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</si>
  <si>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</si>
  <si>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</si>
  <si>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</si>
  <si>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</si>
  <si>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</si>
  <si>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</si>
  <si>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</si>
  <si>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</si>
  <si>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</si>
  <si>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</si>
  <si>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</si>
  <si>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</si>
  <si>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</si>
  <si>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</si>
  <si>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</si>
  <si>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</si>
  <si>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</si>
  <si>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</si>
  <si>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</si>
  <si>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</si>
  <si>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</si>
  <si>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</si>
  <si>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</si>
  <si>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</si>
  <si>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</si>
  <si>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</si>
  <si>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</si>
  <si>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</si>
  <si>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</si>
  <si>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</si>
  <si>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</si>
  <si>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</si>
  <si>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</si>
  <si>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</si>
  <si>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</si>
  <si>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</si>
  <si>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</si>
  <si>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</si>
  <si>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</si>
  <si>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</si>
  <si>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</si>
  <si>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</si>
  <si>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</si>
  <si>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</si>
  <si>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</si>
  <si>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</si>
  <si>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</si>
  <si>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</si>
  <si>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</si>
  <si>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</si>
  <si>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</si>
  <si>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</si>
  <si>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</si>
  <si>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</si>
  <si>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</si>
  <si>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</si>
  <si>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</si>
  <si>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</si>
  <si>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</si>
  <si>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</si>
  <si>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</si>
  <si>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</si>
  <si>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</si>
  <si>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</si>
  <si>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</si>
  <si>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</si>
  <si>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</si>
  <si>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</si>
  <si>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</si>
  <si>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</si>
  <si>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</si>
  <si>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</si>
  <si>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</si>
  <si>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</si>
  <si>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</si>
  <si>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</si>
  <si>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</si>
  <si>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</si>
  <si>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</si>
  <si>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</si>
  <si>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</si>
  <si>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</si>
  <si>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</si>
  <si>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</si>
  <si>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</si>
  <si>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</si>
  <si>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</si>
  <si>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</si>
  <si>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</si>
  <si>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</si>
  <si>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</si>
  <si>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</si>
  <si>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</si>
  <si>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</si>
  <si>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</si>
  <si>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</si>
  <si>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</si>
  <si>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</si>
  <si>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</si>
  <si>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</si>
  <si>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</si>
  <si>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</si>
  <si>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</si>
  <si>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</si>
  <si>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</si>
  <si>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</si>
  <si>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</si>
  <si>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</si>
  <si>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</si>
  <si>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</si>
  <si>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</si>
  <si>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</si>
  <si>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</si>
  <si>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</si>
  <si>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</si>
  <si>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</si>
  <si>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</si>
  <si>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</si>
  <si>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</si>
  <si>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</si>
  <si>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</si>
  <si>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</si>
  <si>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</si>
  <si>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</si>
  <si>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</si>
  <si>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</si>
  <si>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</si>
  <si>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</si>
  <si>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</si>
  <si>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</si>
  <si>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</si>
  <si>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</si>
  <si>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</si>
  <si>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</si>
  <si>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</si>
  <si>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</si>
  <si>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</si>
  <si>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</si>
  <si>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</si>
  <si>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</si>
  <si>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</si>
  <si>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</si>
  <si>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</si>
  <si>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</si>
  <si>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</si>
  <si>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</si>
  <si>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</si>
  <si>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</si>
  <si>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</si>
  <si>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</si>
  <si>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</si>
  <si>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</si>
  <si>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</si>
  <si>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</si>
  <si>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</si>
  <si>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</si>
  <si>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</si>
  <si>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</si>
  <si>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</si>
  <si>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</si>
  <si>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</si>
  <si>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</si>
  <si>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</si>
  <si>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</si>
  <si>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</si>
  <si>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</si>
  <si>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</si>
  <si>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</si>
  <si>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</si>
  <si>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</si>
  <si>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</si>
  <si>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</si>
  <si>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</si>
  <si>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</si>
  <si>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</si>
  <si>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</si>
  <si>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</si>
  <si>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</si>
  <si>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</si>
  <si>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</si>
  <si>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</si>
  <si>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</si>
  <si>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</si>
  <si>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</si>
  <si>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</si>
  <si>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</si>
  <si>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</si>
  <si>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</si>
  <si>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</si>
  <si>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</si>
  <si>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</si>
  <si>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</si>
  <si>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</si>
  <si>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</si>
  <si>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</si>
  <si>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</si>
  <si>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</si>
  <si>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</si>
  <si>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</si>
  <si>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</si>
  <si>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</si>
  <si>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</si>
  <si>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</si>
  <si>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</si>
  <si>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</si>
  <si>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</si>
  <si>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</si>
  <si>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</si>
  <si>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</si>
  <si>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</si>
  <si>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</si>
  <si>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</si>
  <si>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</si>
  <si>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</si>
  <si>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</si>
  <si>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</si>
  <si>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</si>
  <si>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</si>
  <si>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</si>
  <si>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</si>
  <si>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</si>
  <si>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</si>
  <si>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</si>
  <si>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</si>
  <si>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</si>
  <si>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</si>
  <si>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</si>
  <si>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</si>
  <si>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</si>
  <si>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</si>
  <si>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</si>
  <si>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</si>
  <si>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</si>
  <si>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</si>
  <si>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</si>
  <si>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</si>
  <si>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</si>
  <si>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</si>
  <si>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</si>
  <si>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</si>
  <si>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</si>
  <si>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</si>
  <si>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</si>
  <si>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</si>
  <si>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</si>
  <si>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</si>
  <si>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</si>
  <si>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</si>
  <si>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</si>
  <si>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</si>
  <si>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</si>
  <si>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</si>
  <si>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</si>
  <si>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</si>
  <si>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</si>
  <si>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</si>
  <si>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</si>
  <si>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</si>
  <si>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</si>
  <si>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</si>
  <si>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</si>
  <si>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</si>
  <si>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</si>
  <si>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</si>
  <si>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</si>
  <si>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</si>
  <si>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</si>
  <si>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</si>
  <si>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</si>
  <si>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</si>
  <si>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</si>
  <si>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</si>
  <si>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</si>
  <si>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</si>
  <si>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</si>
  <si>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</si>
  <si>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</si>
  <si>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</si>
  <si>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</si>
  <si>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</si>
  <si>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</si>
  <si>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</si>
  <si>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</si>
  <si>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</si>
  <si>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</si>
  <si>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</si>
  <si>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</si>
  <si>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</si>
  <si>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</si>
  <si>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</si>
  <si>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</si>
  <si>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</si>
  <si>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</si>
  <si>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</si>
  <si>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</si>
  <si>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</si>
  <si>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</si>
  <si>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</si>
  <si>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</si>
  <si>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</si>
  <si>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</si>
  <si>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</si>
  <si>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</si>
  <si>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</si>
  <si>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</si>
  <si>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</si>
  <si>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</si>
  <si>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</si>
  <si>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</si>
  <si>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</si>
  <si>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</si>
  <si>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</si>
  <si>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</si>
  <si>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</si>
  <si>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</si>
  <si>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</si>
  <si>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</si>
  <si>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</si>
  <si>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</si>
  <si>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</si>
  <si>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</si>
  <si>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</si>
  <si>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</si>
  <si>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</si>
  <si>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</si>
  <si>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</si>
  <si>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</si>
  <si>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</si>
  <si>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</si>
  <si>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</si>
  <si>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</si>
  <si>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</si>
  <si>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</si>
  <si>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</si>
  <si>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</si>
  <si>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</si>
  <si>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</si>
  <si>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</si>
  <si>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</si>
  <si>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</si>
  <si>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</si>
  <si>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</si>
  <si>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</si>
  <si>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</si>
  <si>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</si>
  <si>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</si>
  <si>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</si>
  <si>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</si>
  <si>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</si>
  <si>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</si>
  <si>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</si>
  <si>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</si>
  <si>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</si>
  <si>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</si>
  <si>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</si>
  <si>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</si>
  <si>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</si>
  <si>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</si>
  <si>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</si>
  <si>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</si>
  <si>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</si>
  <si>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</si>
  <si>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</si>
  <si>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</si>
  <si>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</si>
  <si>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</si>
  <si>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</si>
  <si>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</si>
  <si>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</si>
  <si>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</si>
  <si>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</si>
  <si>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</si>
  <si>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</si>
  <si>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</si>
  <si>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</si>
  <si>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</si>
  <si>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</si>
  <si>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</si>
  <si>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</si>
  <si>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</si>
  <si>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</si>
  <si>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</si>
  <si>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</si>
  <si>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</si>
  <si>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</si>
  <si>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</si>
  <si>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</si>
  <si>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</si>
  <si>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</si>
  <si>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</si>
  <si>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</si>
  <si>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</si>
  <si>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</si>
  <si>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</si>
  <si>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</si>
  <si>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</si>
  <si>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</si>
  <si>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</si>
  <si>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</si>
  <si>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</si>
  <si>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</si>
  <si>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</si>
  <si>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</si>
  <si>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</si>
  <si>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</si>
  <si>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</si>
  <si>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</si>
  <si>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</si>
  <si>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</si>
  <si>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</si>
  <si>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</si>
  <si>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</si>
  <si>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</si>
  <si>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</si>
  <si>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</si>
  <si>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</si>
  <si>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</si>
  <si>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</si>
  <si>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</si>
  <si>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</si>
  <si>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</si>
  <si>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</si>
  <si>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</si>
  <si>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</si>
  <si>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</si>
  <si>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</si>
  <si>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</si>
  <si>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</si>
  <si>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</si>
  <si>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</si>
  <si>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</si>
  <si>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</si>
  <si>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</si>
  <si>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</si>
  <si>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</si>
  <si>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</si>
  <si>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</si>
  <si>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</si>
  <si>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</si>
  <si>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</si>
  <si>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</si>
  <si>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</si>
  <si>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</si>
  <si>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</si>
  <si>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</si>
  <si>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</si>
  <si>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</si>
  <si>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</si>
  <si>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</si>
  <si>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</si>
  <si>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</si>
  <si>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</si>
  <si>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</si>
  <si>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</si>
  <si>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</si>
  <si>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</si>
  <si>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</si>
  <si>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</si>
  <si>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</si>
  <si>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</si>
  <si>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</si>
  <si>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</si>
  <si>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</si>
  <si>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</si>
  <si>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</si>
  <si>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</si>
  <si>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</si>
  <si>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</si>
  <si>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</si>
  <si>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</si>
  <si>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</si>
  <si>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</si>
  <si>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</si>
  <si>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</si>
  <si>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</si>
  <si>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</si>
  <si>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</si>
  <si>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</si>
  <si>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</si>
  <si>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</si>
  <si>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</si>
  <si>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</si>
  <si>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</si>
  <si>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</si>
  <si>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</si>
  <si>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</si>
  <si>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</si>
  <si>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</si>
  <si>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</si>
  <si>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</si>
  <si>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</si>
  <si>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</si>
  <si>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</si>
  <si>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</si>
  <si>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</si>
  <si>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</si>
  <si>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</si>
  <si>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</si>
  <si>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</si>
  <si>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</si>
  <si>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</si>
  <si>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</si>
  <si>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</si>
  <si>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</si>
  <si>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</si>
  <si>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</si>
  <si>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</si>
  <si>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</si>
  <si>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</si>
  <si>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</si>
  <si>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</si>
  <si>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</si>
  <si>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</si>
  <si>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</si>
  <si>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</si>
  <si>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</si>
  <si>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</si>
  <si>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</si>
  <si>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</si>
  <si>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</si>
  <si>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</si>
  <si>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</si>
  <si>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</si>
  <si>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</si>
  <si>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</si>
  <si>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</si>
  <si>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</si>
  <si>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</si>
  <si>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</si>
  <si>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</si>
  <si>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</si>
  <si>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</si>
  <si>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</si>
  <si>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</si>
  <si>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</si>
  <si>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</si>
  <si>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</si>
  <si>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</si>
  <si>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</si>
  <si>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</si>
  <si>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</si>
  <si>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</si>
  <si>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</si>
  <si>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</si>
  <si>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</si>
  <si>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</si>
  <si>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</si>
  <si>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</si>
  <si>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</si>
  <si>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</si>
  <si>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</si>
  <si>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</si>
  <si>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</si>
  <si>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</si>
  <si>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</si>
  <si>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</si>
  <si>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</si>
  <si>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</si>
  <si>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</si>
  <si>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</si>
  <si>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</si>
  <si>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</si>
  <si>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</si>
  <si>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</si>
  <si>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</si>
  <si>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</si>
  <si>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</si>
  <si>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</si>
  <si>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</si>
  <si>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</si>
  <si>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</si>
  <si>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</si>
  <si>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</si>
  <si>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</si>
  <si>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</si>
  <si>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</si>
  <si>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</si>
  <si>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</si>
  <si>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</si>
  <si>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</si>
  <si>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</si>
  <si>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</si>
  <si>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</si>
  <si>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</si>
  <si>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</si>
  <si>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</si>
  <si>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</si>
  <si>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</si>
  <si>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</si>
  <si>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</si>
  <si>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</si>
  <si>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</si>
  <si>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</si>
  <si>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</si>
  <si>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</si>
  <si>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</si>
  <si>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</si>
  <si>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</si>
  <si>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</si>
  <si>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</si>
  <si>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</si>
  <si>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</si>
  <si>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</si>
  <si>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</si>
  <si>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</si>
  <si>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</si>
  <si>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</si>
  <si>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</si>
  <si>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</si>
  <si>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</si>
  <si>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</si>
  <si>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</si>
  <si>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</si>
  <si>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</si>
  <si>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</si>
  <si>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</si>
  <si>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</si>
  <si>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</si>
  <si>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</si>
  <si>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</si>
  <si>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</si>
  <si>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</si>
  <si>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</si>
  <si>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</si>
  <si>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</si>
  <si>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</si>
  <si>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</si>
  <si>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</si>
  <si>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</si>
  <si>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</si>
  <si>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</si>
  <si>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</si>
  <si>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</si>
  <si>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</si>
  <si>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</si>
  <si>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</si>
  <si>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</si>
  <si>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</si>
  <si>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</si>
  <si>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</si>
  <si>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</si>
  <si>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</si>
  <si>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</si>
  <si>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</si>
  <si>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</si>
  <si>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</si>
  <si>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</si>
  <si>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</si>
  <si>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</si>
  <si>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</si>
  <si>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</si>
  <si>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</si>
  <si>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</si>
  <si>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</si>
  <si>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</si>
  <si>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</si>
  <si>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</si>
  <si>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</si>
  <si>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</si>
  <si>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</si>
  <si>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</si>
  <si>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</si>
  <si>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</si>
  <si>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</si>
  <si>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</si>
  <si>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</si>
  <si>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</si>
  <si>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</si>
  <si>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</si>
  <si>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</si>
  <si>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</si>
  <si>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</si>
  <si>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</si>
  <si>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</si>
  <si>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</si>
  <si>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</si>
  <si>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</si>
  <si>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</si>
  <si>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</si>
  <si>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</si>
  <si>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</si>
  <si>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</si>
  <si>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</si>
  <si>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</si>
  <si>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</si>
  <si>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</si>
  <si>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</si>
  <si>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</si>
  <si>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</si>
  <si>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</si>
  <si>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</si>
  <si>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</si>
  <si>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</si>
  <si>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</si>
  <si>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</si>
  <si>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</si>
  <si>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</si>
  <si>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</si>
  <si>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</si>
  <si>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</si>
  <si>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</si>
  <si>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</si>
  <si>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</si>
  <si>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</si>
  <si>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</si>
  <si>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</si>
  <si>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</si>
  <si>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</si>
  <si>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</si>
  <si>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</si>
  <si>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</si>
  <si>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</si>
  <si>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</si>
  <si>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</si>
  <si>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</si>
  <si>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</si>
  <si>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</si>
  <si>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</si>
  <si>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</si>
  <si>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</si>
  <si>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</si>
  <si>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</si>
  <si>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</si>
  <si>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</si>
  <si>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</si>
  <si>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</si>
  <si>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</si>
  <si>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</si>
  <si>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</si>
  <si>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</si>
  <si>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</si>
  <si>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</si>
  <si>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</si>
  <si>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</si>
  <si>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</si>
  <si>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</si>
  <si>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</si>
  <si>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</si>
  <si>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</si>
  <si>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</si>
  <si>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</si>
  <si>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</si>
  <si>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</si>
  <si>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</si>
  <si>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</si>
  <si>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</si>
  <si>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</si>
  <si>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</si>
  <si>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</si>
  <si>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</si>
  <si>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</si>
  <si>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</si>
  <si>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</si>
  <si>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</si>
  <si>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</si>
  <si>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</si>
  <si>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</si>
  <si>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</si>
  <si>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</si>
  <si>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</si>
  <si>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</si>
  <si>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</si>
  <si>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</si>
  <si>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</si>
  <si>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</si>
  <si>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</si>
  <si>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</si>
  <si>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</si>
  <si>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</si>
  <si>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</si>
  <si>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</si>
  <si>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</si>
  <si>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</si>
  <si>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</si>
  <si>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</si>
  <si>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</si>
  <si>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</si>
  <si>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</si>
  <si>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</si>
  <si>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</si>
  <si>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</si>
  <si>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</si>
  <si>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</si>
  <si>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</si>
  <si>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</si>
  <si>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</si>
  <si>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</si>
  <si>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</si>
  <si>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</si>
  <si>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</si>
  <si>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</si>
  <si>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</si>
  <si>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</si>
  <si>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</si>
  <si>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</si>
  <si>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</si>
  <si>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</si>
  <si>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</si>
  <si>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</si>
  <si>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</si>
  <si>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</si>
  <si>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</si>
  <si>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</si>
  <si>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</si>
  <si>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</si>
  <si>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</si>
  <si>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</si>
  <si>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</si>
  <si>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</si>
  <si>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</si>
  <si>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</si>
  <si>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</si>
  <si>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</si>
  <si>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</si>
  <si>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</si>
  <si>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</si>
  <si>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</si>
  <si>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</si>
  <si>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</si>
  <si>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</si>
  <si>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</si>
  <si>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</si>
  <si>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</si>
  <si>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</si>
  <si>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</si>
  <si>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</si>
  <si>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</si>
  <si>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</si>
  <si>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</si>
  <si>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</si>
  <si>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</si>
  <si>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</si>
  <si>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</si>
  <si>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</si>
  <si>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</si>
  <si>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</si>
  <si>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</si>
  <si>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</si>
  <si>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</si>
  <si>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</si>
  <si>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</si>
  <si>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</si>
  <si>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</si>
  <si>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</si>
  <si>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</si>
  <si>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</si>
  <si>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</si>
  <si>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</si>
  <si>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</si>
  <si>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</si>
  <si>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</si>
  <si>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</si>
  <si>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</si>
  <si>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</si>
  <si>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</si>
  <si>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</si>
  <si>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</si>
  <si>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</si>
  <si>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</si>
  <si>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</si>
  <si>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</si>
  <si>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</si>
  <si>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</si>
  <si>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</si>
  <si>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</si>
  <si>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</si>
  <si>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</si>
  <si>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</si>
  <si>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</si>
  <si>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</si>
  <si>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</si>
  <si>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</si>
  <si>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</si>
  <si>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</si>
  <si>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</si>
  <si>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</si>
  <si>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</si>
  <si>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</si>
  <si>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</si>
  <si>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</si>
  <si>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</si>
  <si>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</si>
  <si>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</si>
  <si>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</si>
  <si>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</si>
  <si>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</si>
  <si>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</si>
  <si>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</si>
  <si>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</si>
  <si>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</si>
  <si>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</si>
  <si>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</si>
  <si>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</si>
  <si>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</si>
  <si>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</si>
  <si>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</si>
  <si>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</si>
  <si>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</si>
  <si>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</si>
  <si>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</si>
  <si>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</si>
  <si>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</si>
  <si>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</si>
  <si>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</si>
  <si>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</si>
  <si>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</si>
  <si>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</si>
  <si>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</si>
  <si>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</si>
  <si>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</si>
  <si>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</si>
  <si>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</si>
  <si>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</si>
  <si>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</si>
  <si>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</si>
  <si>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</si>
  <si>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</si>
  <si>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</si>
  <si>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</si>
  <si>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</si>
  <si>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</si>
  <si>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</si>
  <si>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</si>
  <si>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</si>
  <si>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</si>
  <si>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</si>
  <si>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</si>
  <si>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</si>
  <si>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</si>
  <si>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</si>
  <si>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</si>
  <si>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</si>
  <si>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</si>
  <si>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</si>
  <si>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</si>
  <si>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</si>
  <si>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</si>
  <si>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</si>
  <si>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</si>
  <si>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</si>
  <si>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</si>
  <si>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</si>
  <si>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</si>
  <si>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</si>
  <si>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</si>
  <si>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</si>
  <si>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</si>
  <si>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</si>
  <si>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</si>
  <si>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</si>
  <si>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</si>
  <si>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</si>
  <si>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</si>
  <si>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</si>
  <si>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</si>
  <si>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</si>
  <si>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</si>
  <si>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</si>
  <si>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</si>
  <si>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</si>
  <si>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</si>
  <si>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</si>
  <si>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</si>
  <si>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</si>
  <si>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</si>
  <si>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</si>
  <si>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</si>
  <si>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</si>
  <si>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</si>
  <si>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</si>
  <si>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</si>
  <si>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</si>
  <si>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</si>
  <si>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</si>
  <si>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</si>
  <si>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</si>
  <si>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</si>
  <si>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</si>
  <si>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</si>
  <si>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</si>
  <si>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</si>
  <si>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</si>
  <si>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</si>
  <si>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</si>
  <si>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</si>
  <si>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</si>
  <si>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</si>
  <si>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</si>
  <si>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</si>
  <si>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</si>
  <si>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</si>
  <si>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</si>
  <si>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</si>
  <si>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</si>
  <si>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</si>
  <si>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</si>
  <si>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</si>
  <si>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</si>
  <si>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</si>
  <si>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</si>
  <si>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</si>
  <si>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</si>
  <si>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</si>
  <si>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</si>
  <si>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</si>
  <si>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</si>
  <si>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</si>
  <si>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</si>
  <si>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</si>
  <si>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</si>
  <si>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</si>
  <si>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</si>
  <si>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</si>
  <si>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</si>
  <si>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</si>
  <si>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</si>
  <si>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</si>
  <si>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</si>
  <si>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</si>
  <si>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</si>
  <si>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</si>
  <si>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</si>
  <si>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</si>
  <si>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</si>
  <si>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</si>
  <si>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</si>
  <si>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</si>
  <si>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</si>
  <si>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</si>
  <si>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</si>
  <si>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</si>
  <si>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</si>
  <si>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</si>
  <si>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</si>
  <si>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</si>
  <si>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</si>
  <si>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</si>
  <si>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</si>
  <si>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</si>
  <si>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</si>
  <si>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</si>
  <si>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</si>
  <si>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</si>
  <si>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</si>
  <si>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</si>
  <si>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</si>
  <si>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</si>
  <si>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</si>
  <si>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</si>
  <si>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</si>
  <si>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</si>
  <si>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</si>
  <si>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</si>
  <si>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</si>
  <si>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</si>
  <si>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</si>
  <si>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</si>
  <si>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</si>
  <si>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</si>
  <si>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</si>
  <si>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</si>
  <si>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</si>
  <si>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</si>
  <si>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</si>
  <si>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</si>
  <si>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</si>
  <si>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</si>
  <si>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</si>
  <si>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</si>
  <si>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</si>
  <si>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</si>
  <si>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</si>
  <si>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</si>
  <si>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</si>
  <si>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</si>
  <si>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</si>
  <si>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</si>
  <si>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</si>
  <si>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</si>
  <si>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</si>
  <si>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</si>
  <si>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</si>
  <si>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</si>
  <si>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</si>
  <si>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</si>
  <si>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</si>
  <si>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</si>
  <si>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</si>
  <si>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</si>
  <si>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</si>
  <si>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</si>
  <si>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</si>
  <si>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</si>
  <si>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</si>
  <si>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</si>
  <si>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</si>
  <si>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</si>
  <si>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</si>
  <si>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</si>
  <si>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</si>
  <si>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</si>
  <si>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</si>
  <si>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</si>
  <si>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</si>
  <si>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</si>
  <si>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</si>
  <si>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</si>
  <si>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</si>
  <si>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</si>
  <si>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</si>
  <si>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</si>
  <si>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</si>
  <si>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</si>
  <si>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</si>
  <si>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</si>
  <si>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</si>
  <si>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</si>
  <si>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</si>
  <si>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</si>
  <si>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</si>
  <si>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</si>
  <si>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</si>
  <si>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</si>
  <si>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</si>
  <si>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</si>
  <si>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</si>
  <si>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</si>
  <si>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</si>
  <si>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</si>
  <si>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</si>
  <si>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</si>
  <si>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</si>
  <si>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</si>
  <si>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</si>
  <si>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</si>
  <si>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</si>
  <si>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</si>
  <si>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</si>
  <si>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</si>
  <si>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</si>
  <si>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</si>
  <si>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</si>
  <si>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</si>
  <si>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</si>
  <si>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</si>
  <si>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</si>
  <si>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</si>
  <si>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</si>
  <si>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</si>
  <si>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</si>
  <si>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</si>
  <si>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</si>
  <si>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</si>
  <si>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</si>
  <si>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</si>
  <si>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</si>
  <si>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</si>
  <si>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</si>
  <si>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</si>
  <si>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</si>
  <si>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</si>
  <si>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</si>
  <si>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</si>
  <si>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</si>
  <si>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</si>
  <si>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</si>
  <si>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</si>
  <si>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</si>
  <si>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</si>
  <si>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</si>
  <si>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</si>
  <si>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</si>
  <si>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</si>
  <si>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</si>
  <si>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</si>
  <si>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</si>
  <si>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</si>
  <si>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</si>
  <si>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</si>
  <si>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</si>
  <si>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</si>
  <si>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</si>
  <si>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</si>
  <si>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</si>
  <si>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</si>
  <si>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</si>
  <si>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</si>
  <si>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</si>
  <si>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</si>
  <si>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</si>
  <si>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</si>
  <si>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</si>
  <si>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</si>
  <si>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</si>
  <si>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</si>
  <si>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</si>
  <si>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</si>
  <si>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</si>
  <si>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</si>
  <si>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</si>
  <si>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</si>
  <si>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</si>
  <si>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</si>
  <si>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</si>
  <si>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</si>
  <si>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</si>
  <si>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</si>
  <si>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</si>
  <si>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</si>
  <si>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</si>
  <si>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</si>
  <si>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</si>
  <si>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</si>
  <si>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</si>
  <si>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</si>
  <si>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</si>
  <si>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</si>
  <si>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</si>
  <si>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</si>
  <si>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</si>
  <si>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</si>
  <si>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</si>
  <si>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</si>
  <si>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</si>
  <si>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</si>
  <si>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</si>
  <si>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</si>
  <si>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</si>
  <si>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</si>
  <si>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</si>
  <si>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</si>
  <si>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</si>
  <si>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</si>
  <si>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</si>
  <si>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</si>
  <si>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</si>
  <si>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</si>
  <si>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</si>
  <si>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</si>
  <si>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</si>
  <si>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</si>
  <si>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</si>
  <si>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</si>
  <si>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</si>
  <si>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</si>
  <si>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</si>
  <si>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</si>
  <si>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</si>
  <si>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</si>
  <si>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</si>
  <si>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</si>
  <si>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</si>
  <si>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</si>
  <si>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</si>
  <si>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</si>
  <si>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</si>
  <si>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</si>
  <si>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</si>
  <si>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</si>
  <si>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</si>
  <si>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</si>
  <si>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</si>
  <si>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</si>
  <si>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</si>
  <si>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</si>
  <si>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</si>
  <si>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</si>
  <si>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</si>
  <si>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</si>
  <si>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</si>
  <si>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</si>
  <si>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</si>
  <si>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</si>
  <si>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</si>
  <si>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</si>
  <si>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</si>
  <si>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</si>
  <si>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</si>
  <si>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</si>
  <si>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</si>
  <si>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</si>
  <si>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</si>
  <si>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</si>
  <si>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</si>
  <si>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</si>
  <si>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</si>
  <si>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</si>
  <si>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</si>
  <si>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</si>
  <si>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</si>
  <si>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</si>
  <si>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</si>
  <si>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</si>
  <si>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</si>
  <si>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</si>
  <si>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</si>
  <si>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</si>
  <si>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</si>
  <si>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</si>
  <si>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</si>
  <si>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</si>
  <si>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</si>
  <si>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</si>
  <si>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</si>
  <si>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</si>
  <si>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</si>
  <si>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</si>
  <si>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</si>
  <si>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</si>
  <si>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</si>
  <si>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</si>
  <si>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</si>
  <si>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</si>
  <si>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</si>
  <si>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</si>
  <si>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</si>
  <si>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</si>
  <si>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</si>
  <si>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</si>
  <si>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</si>
  <si>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</si>
  <si>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</si>
  <si>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</si>
  <si>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</si>
  <si>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</si>
  <si>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</si>
  <si>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</si>
  <si>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</si>
  <si>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</si>
  <si>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</si>
  <si>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</si>
  <si>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</si>
  <si>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</si>
  <si>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</si>
  <si>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</si>
  <si>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</si>
  <si>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</si>
  <si>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</si>
  <si>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</si>
  <si>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</si>
  <si>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</si>
  <si>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</si>
  <si>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</si>
  <si>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</si>
  <si>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</si>
  <si>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</si>
  <si>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</si>
  <si>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</si>
  <si>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</si>
  <si>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</si>
  <si>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</si>
  <si>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</si>
  <si>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</si>
  <si>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</si>
  <si>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</si>
  <si>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</si>
  <si>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</si>
  <si>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</si>
  <si>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</si>
  <si>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</si>
  <si>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</si>
  <si>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</si>
  <si>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</si>
  <si>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</si>
  <si>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</si>
  <si>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</si>
  <si>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</si>
  <si>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</si>
  <si>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</si>
  <si>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</si>
  <si>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</si>
  <si>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</si>
  <si>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</si>
  <si>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</si>
  <si>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</si>
  <si>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</si>
  <si>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</si>
  <si>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</si>
  <si>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</si>
  <si>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</si>
  <si>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</si>
  <si>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</si>
  <si>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</si>
  <si>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</si>
  <si>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</si>
  <si>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</si>
  <si>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</si>
  <si>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</si>
  <si>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</si>
  <si>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</si>
  <si>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</si>
  <si>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</si>
  <si>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</si>
  <si>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</si>
  <si>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</si>
  <si>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</si>
  <si>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</si>
  <si>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</si>
  <si>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</si>
  <si>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</si>
  <si>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</si>
  <si>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</si>
  <si>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</si>
  <si>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</si>
  <si>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</si>
  <si>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</si>
  <si>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</si>
  <si>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</si>
  <si>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</si>
  <si>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</si>
  <si>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</si>
  <si>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</si>
  <si>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</si>
  <si>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</si>
  <si>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</si>
  <si>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</si>
  <si>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</si>
  <si>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</si>
  <si>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</si>
  <si>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</si>
  <si>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</si>
  <si>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</si>
  <si>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</si>
  <si>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</si>
  <si>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</si>
  <si>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</si>
  <si>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</si>
  <si>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</si>
  <si>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</si>
  <si>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</si>
  <si>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</si>
  <si>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</si>
  <si>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</si>
  <si>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</si>
  <si>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</si>
  <si>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</si>
  <si>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</si>
  <si>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</si>
  <si>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</si>
  <si>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</si>
  <si>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</si>
  <si>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</si>
  <si>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</si>
  <si>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</si>
  <si>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</si>
  <si>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</si>
  <si>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</si>
  <si>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</si>
  <si>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</si>
  <si>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</si>
  <si>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</si>
  <si>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</si>
  <si>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</si>
  <si>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</si>
  <si>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</si>
  <si>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</si>
  <si>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</si>
  <si>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</si>
  <si>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</si>
  <si>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</si>
  <si>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</si>
  <si>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</si>
  <si>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</si>
  <si>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</si>
  <si>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</si>
  <si>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</si>
  <si>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</si>
  <si>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</si>
  <si>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</si>
  <si>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</si>
  <si>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</si>
  <si>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</si>
  <si>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</si>
  <si>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</si>
  <si>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</si>
  <si>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</si>
  <si>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</si>
  <si>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</si>
  <si>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</si>
  <si>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</si>
  <si>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</si>
  <si>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</si>
  <si>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</si>
  <si>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</si>
  <si>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</si>
  <si>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</si>
  <si>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</si>
  <si>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</si>
  <si>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</si>
  <si>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</si>
  <si>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</si>
  <si>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</si>
  <si>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</si>
  <si>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</si>
  <si>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</si>
  <si>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</si>
  <si>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</si>
  <si>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</si>
  <si>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</si>
  <si>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</si>
  <si>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</si>
  <si>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</si>
  <si>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</si>
  <si>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</si>
  <si>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</si>
  <si>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</si>
  <si>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</si>
  <si>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</si>
  <si>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</si>
  <si>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</si>
  <si>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</si>
  <si>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</si>
  <si>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</si>
  <si>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</si>
  <si>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</si>
  <si>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</si>
  <si>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</si>
  <si>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</si>
  <si>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</si>
  <si>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</si>
  <si>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</si>
  <si>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</si>
  <si>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</si>
  <si>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</si>
  <si>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</si>
  <si>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</si>
  <si>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</si>
  <si>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</si>
  <si>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</si>
  <si>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</si>
  <si>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</si>
  <si>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</si>
  <si>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</si>
  <si>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</si>
  <si>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</si>
  <si>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</si>
  <si>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</si>
  <si>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</si>
  <si>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</si>
  <si>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</si>
  <si>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</si>
  <si>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</si>
  <si>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</si>
  <si>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</si>
  <si>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</si>
  <si>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</si>
  <si>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</si>
  <si>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</si>
  <si>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</si>
  <si>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</si>
  <si>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</si>
  <si>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</si>
  <si>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</si>
  <si>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</si>
  <si>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</si>
  <si>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</si>
  <si>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</si>
  <si>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</si>
  <si>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</si>
  <si>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</si>
  <si>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</si>
  <si>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</si>
  <si>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</si>
  <si>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</si>
  <si>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</si>
  <si>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</si>
  <si>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</si>
  <si>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</si>
  <si>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</si>
  <si>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</si>
  <si>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</si>
  <si>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</si>
  <si>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</si>
  <si>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</si>
  <si>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</si>
  <si>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</si>
  <si>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</si>
  <si>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</si>
  <si>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</si>
  <si>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</si>
  <si>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</si>
  <si>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</si>
  <si>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</si>
  <si>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</si>
  <si>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</si>
  <si>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</si>
  <si>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</si>
  <si>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</si>
  <si>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</si>
  <si>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</si>
  <si>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</si>
  <si>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</si>
  <si>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</si>
  <si>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</si>
  <si>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</si>
  <si>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</si>
  <si>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</si>
  <si>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</si>
  <si>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</si>
  <si>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</si>
  <si>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</si>
  <si>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</si>
  <si>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</si>
  <si>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</si>
  <si>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</si>
  <si>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</si>
  <si>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</si>
  <si>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</si>
  <si>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</si>
  <si>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</si>
  <si>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</si>
  <si>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</si>
  <si>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</si>
  <si>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</si>
  <si>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</si>
  <si>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</si>
  <si>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</si>
  <si>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</si>
  <si>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</si>
  <si>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</si>
  <si>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</si>
  <si>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</si>
  <si>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</si>
  <si>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</si>
  <si>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</si>
  <si>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</si>
  <si>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</si>
  <si>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</si>
  <si>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</si>
  <si>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</si>
  <si>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</si>
  <si>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</si>
  <si>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</si>
  <si>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</si>
  <si>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</si>
  <si>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</si>
  <si>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</si>
  <si>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</si>
  <si>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</si>
  <si>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</si>
  <si>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</si>
  <si>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</si>
  <si>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</si>
  <si>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</si>
  <si>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</si>
  <si>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</si>
  <si>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</si>
  <si>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</si>
  <si>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</si>
  <si>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</si>
  <si>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</si>
  <si>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</si>
  <si>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</si>
  <si>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</si>
  <si>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</si>
  <si>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</si>
  <si>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</si>
  <si>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</si>
  <si>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</si>
  <si>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</si>
  <si>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</si>
  <si>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</si>
  <si>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</si>
  <si>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</si>
  <si>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</si>
  <si>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</si>
  <si>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</si>
  <si>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</si>
  <si>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</si>
  <si>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</si>
  <si>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</si>
  <si>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</si>
  <si>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</si>
  <si>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</si>
  <si>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</si>
  <si>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</si>
  <si>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</si>
  <si>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</si>
  <si>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</si>
  <si>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</si>
  <si>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</si>
  <si>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</si>
  <si>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</si>
  <si>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</si>
  <si>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</si>
  <si>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</si>
  <si>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</si>
  <si>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</si>
  <si>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</si>
  <si>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</si>
  <si>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</si>
  <si>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</si>
  <si>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</si>
  <si>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</si>
  <si>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</si>
  <si>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</si>
  <si>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</si>
  <si>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</si>
  <si>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</si>
  <si>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</si>
  <si>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</si>
  <si>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</si>
  <si>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</si>
  <si>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</si>
  <si>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</si>
  <si>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</si>
  <si>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</si>
  <si>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</si>
  <si>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</si>
  <si>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</si>
  <si>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</si>
  <si>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</si>
  <si>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</si>
  <si>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</si>
  <si>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</si>
  <si>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</si>
  <si>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</si>
  <si>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</si>
  <si>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</si>
  <si>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</si>
  <si>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</si>
  <si>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</si>
  <si>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</si>
  <si>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</si>
  <si>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</si>
  <si>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</si>
  <si>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</si>
  <si>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</si>
  <si>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</si>
  <si>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</si>
  <si>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</si>
  <si>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</si>
  <si>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</si>
  <si>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</si>
  <si>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</si>
  <si>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</si>
  <si>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</si>
  <si>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</si>
  <si>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</si>
  <si>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</si>
  <si>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</si>
  <si>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</si>
  <si>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</si>
  <si>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</si>
  <si>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</si>
  <si>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</si>
  <si>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</si>
  <si>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</si>
  <si>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</si>
  <si>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</si>
  <si>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</si>
  <si>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</si>
  <si>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</si>
  <si>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</si>
  <si>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</si>
  <si>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</si>
  <si>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</si>
  <si>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</si>
  <si>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</si>
  <si>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</si>
  <si>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</si>
  <si>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</si>
  <si>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</si>
  <si>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</si>
  <si>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</si>
  <si>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</si>
  <si>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</si>
  <si>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</si>
  <si>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</si>
  <si>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</si>
  <si>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</si>
  <si>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</si>
  <si>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</si>
  <si>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</si>
  <si>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</si>
  <si>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</si>
  <si>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</si>
  <si>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</si>
  <si>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</si>
  <si>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</si>
  <si>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</si>
  <si>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</si>
  <si>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</si>
  <si>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</si>
  <si>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</si>
  <si>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</si>
  <si>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</si>
  <si>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</si>
  <si>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</si>
  <si>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</si>
  <si>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</si>
  <si>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</si>
  <si>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</si>
  <si>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</si>
  <si>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</si>
  <si>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</si>
  <si>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</si>
  <si>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</si>
  <si>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</si>
  <si>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</si>
  <si>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</si>
  <si>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</si>
  <si>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</si>
  <si>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</si>
  <si>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</si>
  <si>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</si>
  <si>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</si>
  <si>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</si>
  <si>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</si>
  <si>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</si>
  <si>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</si>
  <si>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</si>
  <si>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</si>
  <si>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</si>
  <si>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</si>
  <si>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</si>
  <si>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</si>
  <si>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</si>
  <si>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</si>
  <si>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</si>
  <si>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</si>
  <si>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</si>
  <si>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</si>
  <si>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</si>
  <si>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</si>
  <si>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</si>
  <si>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</si>
  <si>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</si>
  <si>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</si>
  <si>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</si>
  <si>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</si>
  <si>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</si>
  <si>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</si>
  <si>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</si>
  <si>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</si>
  <si>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</si>
  <si>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</si>
  <si>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</si>
  <si>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</si>
  <si>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</si>
  <si>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</si>
  <si>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</si>
  <si>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</si>
  <si>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</si>
  <si>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</si>
  <si>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</si>
  <si>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</si>
  <si>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</si>
  <si>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</si>
  <si>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</si>
  <si>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</si>
  <si>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</si>
  <si>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</si>
  <si>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</si>
  <si>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</si>
  <si>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</si>
  <si>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</si>
  <si>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</si>
  <si>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</si>
  <si>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</si>
  <si>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</si>
  <si>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</si>
  <si>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</si>
  <si>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</si>
  <si>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</si>
  <si>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</si>
  <si>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</si>
  <si>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</si>
  <si>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</si>
  <si>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</si>
  <si>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</si>
  <si>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</si>
  <si>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</si>
  <si>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</si>
  <si>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</si>
  <si>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</si>
  <si>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</si>
  <si>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</si>
  <si>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</si>
  <si>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</si>
  <si>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</si>
  <si>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</si>
  <si>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</si>
  <si>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</si>
  <si>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</si>
  <si>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</si>
  <si>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</si>
  <si>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</si>
  <si>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</si>
  <si>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</si>
  <si>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</si>
  <si>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</si>
  <si>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</si>
  <si>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</si>
  <si>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</si>
  <si>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</si>
  <si>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</si>
  <si>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</si>
  <si>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</si>
  <si>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</si>
  <si>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</si>
  <si>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</si>
  <si>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</si>
  <si>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</si>
  <si>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</si>
  <si>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</si>
  <si>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</si>
  <si>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</si>
  <si>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</si>
  <si>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</si>
  <si>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</si>
  <si>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</si>
  <si>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</si>
  <si>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</si>
  <si>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</si>
  <si>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</si>
  <si>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</si>
  <si>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</si>
  <si>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</si>
  <si>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</si>
  <si>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</si>
  <si>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</si>
  <si>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</si>
  <si>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</si>
  <si>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</si>
  <si>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</si>
  <si>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</si>
  <si>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</si>
  <si>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</si>
  <si>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</si>
  <si>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</si>
  <si>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</si>
  <si>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</si>
  <si>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</si>
  <si>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</si>
  <si>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</si>
  <si>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</si>
  <si>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</si>
  <si>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</si>
  <si>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</si>
  <si>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</si>
  <si>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</si>
  <si>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</si>
  <si>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</si>
  <si>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</si>
  <si>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</si>
  <si>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</si>
  <si>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</si>
  <si>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</si>
  <si>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</si>
  <si>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</si>
  <si>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</si>
  <si>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</si>
  <si>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</si>
  <si>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</si>
  <si>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</si>
  <si>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</si>
  <si>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</si>
  <si>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</si>
  <si>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</si>
  <si>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</si>
  <si>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</si>
  <si>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</si>
  <si>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</si>
  <si>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</si>
  <si>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</si>
  <si>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</si>
  <si>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</si>
  <si>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</si>
  <si>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</si>
  <si>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</si>
  <si>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</si>
  <si>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</si>
  <si>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</si>
  <si>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</si>
  <si>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</si>
  <si>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</si>
  <si>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</si>
  <si>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</si>
  <si>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</si>
  <si>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</si>
  <si>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</si>
  <si>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</si>
  <si>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</si>
  <si>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</si>
  <si>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</si>
  <si>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</si>
  <si>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</si>
  <si>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</si>
  <si>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</si>
  <si>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</si>
  <si>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</si>
  <si>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</si>
  <si>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</si>
  <si>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</si>
  <si>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</si>
  <si>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</si>
  <si>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</si>
  <si>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</si>
  <si>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</si>
  <si>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</si>
  <si>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</si>
  <si>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</si>
  <si>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</si>
  <si>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</si>
  <si>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</si>
  <si>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</si>
  <si>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</si>
  <si>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</si>
  <si>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</si>
  <si>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</si>
  <si>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</si>
  <si>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</si>
  <si>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</si>
  <si>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</si>
  <si>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</si>
  <si>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</si>
  <si>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</si>
  <si>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</si>
  <si>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</si>
  <si>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</si>
  <si>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</si>
  <si>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</si>
  <si>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</si>
  <si>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</si>
  <si>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</si>
  <si>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</si>
  <si>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</si>
  <si>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</si>
  <si>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</si>
  <si>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</si>
  <si>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</si>
  <si>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</si>
  <si>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</si>
  <si>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</si>
  <si>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</si>
  <si>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</si>
  <si>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</si>
  <si>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</si>
  <si>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</si>
  <si>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</si>
  <si>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</si>
  <si>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</si>
  <si>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</si>
  <si>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</si>
  <si>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</si>
  <si>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</si>
  <si>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</si>
  <si>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</si>
  <si>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</si>
  <si>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</si>
  <si>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</si>
  <si>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</si>
  <si>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</si>
  <si>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</si>
  <si>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</si>
  <si>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</si>
  <si>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</si>
  <si>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</si>
  <si>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</si>
  <si>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</si>
  <si>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</si>
  <si>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</si>
  <si>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</si>
  <si>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</si>
  <si>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</si>
  <si>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</si>
  <si>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</si>
  <si>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</si>
  <si>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</si>
  <si>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</si>
  <si>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</si>
  <si>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</si>
  <si>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</si>
  <si>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</si>
  <si>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</si>
  <si>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</si>
  <si>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</si>
  <si>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</si>
  <si>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</si>
  <si>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</si>
  <si>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</si>
  <si>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</si>
  <si>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</si>
  <si>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</si>
  <si>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</si>
  <si>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</si>
  <si>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</si>
  <si>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</si>
  <si>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</si>
  <si>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</si>
  <si>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</si>
  <si>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</si>
  <si>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</si>
  <si>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</si>
  <si>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</si>
  <si>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</si>
  <si>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</si>
  <si>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</si>
  <si>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</si>
  <si>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</si>
  <si>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</si>
  <si>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</si>
  <si>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</si>
  <si>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</si>
  <si>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</si>
  <si>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</si>
  <si>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</si>
  <si>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</si>
  <si>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</si>
  <si>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</si>
  <si>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</si>
  <si>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</si>
  <si>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</si>
  <si>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</si>
  <si>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</si>
  <si>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</si>
  <si>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</si>
  <si>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</si>
  <si>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</si>
  <si>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</si>
  <si>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</si>
  <si>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</si>
  <si>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</si>
  <si>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</si>
  <si>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</si>
  <si>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</si>
  <si>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</si>
  <si>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</si>
  <si>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</si>
  <si>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</si>
  <si>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</si>
  <si>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</si>
  <si>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</si>
  <si>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</si>
  <si>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</si>
  <si>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</si>
  <si>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</si>
  <si>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</si>
  <si>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</si>
  <si>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</si>
  <si>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</si>
  <si>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</si>
  <si>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</si>
  <si>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</si>
  <si>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</si>
  <si>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</si>
  <si>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</si>
  <si>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</si>
  <si>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</si>
  <si>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</si>
  <si>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</si>
  <si>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</si>
  <si>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</si>
  <si>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</si>
  <si>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</si>
  <si>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</si>
  <si>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</si>
  <si>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</si>
  <si>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</si>
  <si>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</si>
  <si>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</si>
  <si>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</si>
  <si>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</si>
  <si>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</si>
  <si>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</si>
  <si>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</si>
  <si>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</si>
  <si>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</si>
  <si>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</si>
  <si>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</si>
  <si>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</si>
  <si>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</si>
  <si>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</si>
  <si>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</si>
  <si>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</si>
  <si>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</si>
  <si>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</si>
  <si>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</si>
  <si>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</si>
  <si>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</si>
  <si>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</si>
  <si>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</si>
  <si>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</si>
  <si>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</si>
  <si>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</si>
  <si>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</si>
  <si>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</si>
  <si>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</si>
  <si>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</si>
  <si>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</si>
  <si>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</si>
  <si>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</si>
  <si>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</si>
  <si>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</si>
  <si>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</si>
  <si>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</si>
  <si>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</si>
  <si>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</si>
  <si>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</si>
  <si>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</si>
  <si>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</si>
  <si>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</si>
  <si>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</si>
  <si>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</si>
  <si>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</si>
  <si>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</si>
  <si>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</si>
  <si>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</si>
  <si>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</si>
  <si>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</si>
  <si>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</si>
  <si>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</si>
  <si>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</si>
  <si>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</si>
  <si>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</si>
  <si>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</si>
  <si>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</si>
  <si>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</si>
  <si>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</si>
  <si>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</si>
  <si>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</si>
  <si>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</si>
  <si>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</si>
  <si>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</si>
  <si>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</si>
  <si>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</si>
  <si>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</si>
  <si>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</si>
  <si>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</si>
  <si>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</si>
  <si>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</si>
  <si>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</si>
  <si>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</si>
  <si>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</si>
  <si>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</si>
  <si>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</si>
  <si>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</si>
  <si>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</si>
  <si>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</si>
  <si>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</si>
  <si>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</si>
  <si>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</si>
  <si>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</si>
  <si>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</si>
  <si>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</si>
  <si>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</si>
  <si>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</si>
  <si>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</si>
  <si>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</si>
  <si>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</si>
  <si>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</si>
  <si>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</si>
  <si>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</si>
  <si>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</si>
  <si>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</si>
  <si>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</si>
  <si>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</si>
  <si>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</si>
  <si>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</si>
  <si>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</si>
  <si>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</si>
  <si>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</si>
  <si>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</si>
  <si>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</si>
  <si>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</si>
  <si>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</si>
  <si>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</si>
  <si>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</si>
  <si>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</si>
  <si>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</si>
  <si>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</si>
  <si>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</si>
  <si>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</si>
  <si>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</si>
  <si>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</si>
  <si>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</si>
  <si>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</si>
  <si>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</si>
  <si>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</si>
  <si>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</si>
  <si>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</si>
  <si>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</si>
  <si>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</si>
  <si>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</si>
  <si>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</si>
  <si>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</si>
  <si>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</si>
  <si>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</si>
  <si>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</si>
  <si>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</si>
  <si>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</si>
  <si>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</si>
  <si>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</si>
  <si>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</si>
  <si>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</si>
  <si>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</si>
  <si>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</si>
  <si>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</si>
  <si>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</si>
  <si>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</si>
  <si>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</si>
  <si>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</si>
  <si>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</si>
  <si>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</si>
  <si>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</si>
  <si>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</si>
  <si>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</si>
  <si>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</si>
  <si>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</si>
  <si>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</si>
  <si>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</si>
  <si>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</si>
  <si>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</si>
  <si>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</si>
  <si>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</si>
  <si>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</si>
  <si>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</si>
  <si>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</si>
  <si>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</si>
  <si>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</si>
  <si>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</si>
  <si>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</si>
  <si>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</si>
  <si>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</si>
  <si>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</si>
  <si>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</si>
  <si>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</si>
  <si>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</si>
  <si>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</si>
  <si>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</si>
  <si>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</si>
  <si>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</si>
  <si>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</si>
  <si>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</si>
  <si>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</si>
  <si>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</si>
  <si>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</si>
  <si>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</si>
  <si>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</si>
  <si>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</si>
  <si>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</si>
  <si>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</si>
  <si>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</si>
  <si>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</si>
  <si>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</si>
  <si>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</si>
  <si>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</si>
  <si>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</si>
  <si>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</si>
  <si>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</si>
  <si>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</si>
  <si>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</si>
  <si>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</si>
  <si>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</si>
  <si>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</si>
  <si>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</si>
  <si>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</si>
  <si>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</si>
  <si>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</si>
  <si>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</si>
  <si>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</si>
  <si>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</si>
  <si>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</si>
  <si>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</si>
  <si>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</si>
  <si>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</si>
  <si>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</si>
  <si>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</si>
  <si>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</si>
  <si>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</si>
  <si>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</si>
  <si>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</si>
  <si>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</si>
  <si>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</si>
  <si>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</si>
  <si>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</si>
  <si>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</si>
  <si>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</si>
  <si>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</si>
  <si>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</si>
  <si>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</si>
  <si>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</si>
  <si>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</si>
  <si>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</si>
  <si>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</si>
  <si>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</si>
  <si>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</si>
  <si>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</si>
  <si>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</si>
  <si>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</si>
  <si>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</si>
  <si>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</si>
  <si>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</si>
  <si>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</si>
  <si>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</si>
  <si>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</si>
  <si>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</si>
  <si>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</si>
  <si>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</si>
  <si>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</si>
  <si>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</si>
  <si>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</si>
  <si>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</si>
  <si>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</si>
  <si>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</si>
  <si>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</si>
  <si>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</si>
  <si>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</si>
  <si>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</si>
  <si>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</si>
  <si>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</si>
  <si>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</si>
  <si>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</si>
  <si>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</si>
  <si>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</si>
  <si>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</si>
  <si>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</si>
  <si>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</si>
  <si>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</si>
  <si>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</si>
  <si>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</si>
  <si>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</si>
  <si>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</si>
  <si>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</si>
  <si>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</si>
  <si>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</si>
  <si>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</si>
  <si>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</si>
  <si>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</si>
  <si>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</si>
  <si>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</si>
  <si>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</si>
  <si>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</si>
  <si>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</si>
  <si>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</si>
  <si>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</si>
  <si>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</si>
  <si>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</si>
  <si>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</si>
  <si>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</si>
  <si>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</si>
  <si>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</si>
  <si>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</si>
  <si>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</si>
  <si>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</si>
  <si>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</si>
  <si>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</si>
  <si>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</si>
  <si>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</si>
  <si>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</si>
  <si>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</si>
  <si>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</si>
  <si>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</si>
  <si>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</si>
  <si>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</si>
  <si>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</si>
  <si>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</si>
  <si>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</si>
  <si>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</si>
  <si>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</si>
  <si>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</si>
  <si>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</si>
  <si>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</si>
  <si>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</si>
  <si>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</si>
  <si>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</si>
  <si>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</si>
  <si>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</si>
  <si>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</si>
  <si>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</si>
  <si>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</si>
  <si>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</si>
  <si>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</si>
  <si>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</si>
  <si>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</si>
  <si>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</si>
  <si>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</si>
  <si>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</si>
  <si>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</si>
  <si>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</si>
  <si>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</si>
  <si>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</si>
  <si>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</si>
  <si>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</si>
  <si>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</si>
  <si>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</si>
  <si>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</si>
  <si>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</si>
  <si>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</si>
  <si>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</si>
  <si>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</si>
  <si>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</si>
  <si>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</si>
  <si>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</si>
  <si>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</si>
  <si>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</si>
  <si>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</si>
  <si>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</si>
  <si>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</si>
  <si>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</si>
  <si>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</si>
  <si>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</si>
  <si>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</si>
  <si>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</si>
  <si>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</si>
  <si>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</si>
  <si>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</si>
  <si>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</si>
  <si>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</si>
  <si>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</si>
  <si>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</si>
  <si>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</si>
  <si>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</si>
  <si>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</si>
  <si>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</si>
  <si>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</si>
  <si>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</si>
  <si>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</si>
  <si>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</si>
  <si>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</si>
  <si>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</si>
  <si>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</si>
  <si>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</si>
  <si>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</si>
  <si>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</si>
  <si>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</si>
  <si>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</si>
  <si>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</si>
  <si>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</si>
  <si>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</si>
  <si>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</si>
  <si>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</si>
  <si>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</si>
  <si>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</si>
  <si>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</si>
  <si>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</si>
  <si>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</si>
  <si>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</si>
  <si>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</si>
  <si>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</si>
  <si>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</si>
  <si>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</si>
  <si>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</si>
  <si>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</si>
  <si>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</si>
  <si>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</si>
  <si>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</si>
  <si>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</si>
  <si>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</si>
  <si>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</si>
  <si>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</si>
  <si>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</si>
  <si>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</si>
  <si>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</si>
  <si>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</si>
  <si>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</si>
  <si>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</si>
  <si>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</si>
  <si>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</si>
  <si>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</si>
  <si>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</si>
  <si>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</si>
  <si>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</si>
  <si>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</si>
  <si>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</si>
  <si>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</si>
  <si>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</si>
  <si>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</si>
  <si>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</si>
  <si>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</si>
  <si>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</si>
  <si>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</si>
  <si>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</si>
  <si>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</si>
  <si>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</si>
  <si>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</si>
  <si>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</si>
  <si>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</si>
  <si>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</si>
  <si>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</si>
  <si>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</si>
  <si>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</si>
  <si>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</si>
  <si>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</si>
  <si>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</si>
  <si>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</si>
  <si>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</si>
  <si>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</si>
  <si>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</si>
  <si>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</si>
  <si>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</si>
  <si>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</si>
  <si>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</si>
  <si>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</si>
  <si>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</si>
  <si>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</si>
  <si>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</si>
  <si>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</si>
  <si>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</si>
  <si>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</si>
  <si>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</si>
  <si>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</si>
  <si>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</si>
  <si>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</si>
  <si>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</si>
  <si>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</si>
  <si>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</si>
  <si>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</si>
  <si>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</si>
  <si>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</si>
  <si>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</si>
  <si>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</si>
  <si>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</si>
  <si>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</si>
  <si>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</si>
  <si>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</si>
  <si>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</si>
  <si>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</si>
  <si>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</si>
  <si>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</si>
  <si>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</si>
  <si>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</si>
  <si>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</si>
  <si>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</si>
  <si>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</si>
  <si>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</si>
  <si>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</si>
  <si>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</si>
  <si>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</si>
  <si>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</si>
  <si>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</si>
  <si>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</si>
  <si>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</si>
  <si>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</si>
  <si>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</si>
  <si>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</si>
  <si>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</si>
  <si>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</si>
  <si>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</si>
  <si>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</si>
  <si>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</si>
  <si>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</si>
  <si>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</si>
  <si>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</si>
  <si>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</si>
  <si>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</si>
  <si>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</si>
  <si>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</si>
  <si>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</si>
  <si>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</si>
  <si>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</si>
  <si>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</si>
  <si>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</si>
  <si>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</si>
  <si>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</si>
  <si>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</si>
  <si>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</si>
  <si>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</si>
  <si>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</si>
  <si>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</si>
  <si>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</si>
  <si>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</si>
  <si>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</si>
  <si>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</si>
  <si>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</si>
  <si>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</si>
  <si>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</si>
  <si>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</si>
  <si>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</si>
  <si>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</si>
  <si>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</si>
  <si>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</si>
  <si>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</si>
  <si>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</si>
  <si>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</si>
  <si>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</si>
  <si>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</si>
  <si>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</si>
  <si>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</si>
  <si>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</si>
  <si>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</si>
  <si>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</si>
  <si>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</si>
  <si>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</si>
  <si>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</si>
  <si>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</si>
  <si>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</si>
  <si>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</si>
  <si>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</si>
  <si>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</si>
  <si>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</si>
  <si>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</si>
  <si>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</si>
  <si>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</si>
  <si>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</si>
  <si>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</si>
  <si>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</si>
  <si>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</si>
  <si>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</si>
  <si>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</si>
  <si>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</si>
  <si>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</si>
  <si>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</si>
  <si>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</si>
  <si>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</si>
  <si>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</si>
  <si>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</si>
  <si>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</si>
  <si>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</si>
  <si>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</si>
  <si>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</si>
  <si>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</si>
  <si>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</si>
  <si>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</si>
  <si>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</si>
  <si>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</si>
  <si>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</si>
  <si>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</si>
  <si>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</si>
  <si>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</si>
  <si>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</si>
  <si>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</si>
  <si>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</si>
  <si>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</si>
  <si>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</si>
  <si>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</si>
  <si>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</si>
  <si>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</si>
  <si>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</si>
  <si>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</si>
  <si>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</si>
  <si>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</si>
  <si>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</si>
  <si>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</si>
  <si>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</si>
  <si>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</si>
  <si>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</si>
  <si>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</si>
  <si>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</si>
  <si>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</si>
  <si>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</si>
  <si>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</si>
  <si>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</si>
  <si>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</si>
  <si>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</si>
  <si>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</si>
  <si>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</si>
  <si>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</si>
  <si>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</si>
  <si>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</si>
  <si>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</si>
  <si>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</si>
  <si>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</si>
  <si>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</si>
  <si>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</si>
  <si>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</si>
  <si>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</si>
  <si>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</si>
  <si>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</si>
  <si>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</si>
  <si>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</si>
  <si>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</si>
  <si>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</si>
  <si>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</si>
  <si>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</si>
  <si>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</si>
  <si>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</si>
  <si>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</si>
  <si>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</si>
  <si>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</si>
  <si>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</si>
  <si>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</si>
  <si>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</si>
  <si>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</si>
  <si>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</si>
  <si>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</si>
  <si>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</si>
  <si>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</si>
  <si>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</si>
  <si>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</si>
  <si>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</si>
  <si>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</si>
  <si>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</si>
  <si>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</si>
  <si>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</si>
  <si>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</si>
  <si>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</si>
  <si>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</si>
  <si>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</si>
  <si>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</si>
  <si>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</si>
  <si>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</si>
  <si>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</si>
  <si>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</si>
  <si>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</si>
  <si>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</si>
  <si>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</si>
  <si>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</si>
  <si>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</si>
  <si>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</si>
  <si>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</si>
  <si>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</si>
  <si>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</si>
  <si>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</si>
  <si>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</si>
  <si>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</si>
  <si>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</si>
  <si>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</si>
  <si>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</si>
  <si>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</si>
  <si>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</si>
  <si>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</si>
  <si>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</si>
  <si>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</si>
  <si>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</si>
  <si>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</si>
  <si>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</si>
  <si>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</si>
  <si>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</si>
  <si>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</si>
  <si>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</si>
  <si>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</si>
  <si>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</si>
  <si>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</si>
  <si>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</si>
  <si>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</si>
  <si>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</si>
  <si>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</si>
  <si>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</si>
  <si>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</si>
  <si>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</si>
  <si>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</si>
  <si>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</si>
  <si>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</si>
  <si>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</si>
  <si>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</si>
  <si>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</si>
  <si>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</si>
  <si>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</si>
  <si>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</si>
  <si>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</si>
  <si>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</si>
  <si>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</si>
  <si>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</si>
  <si>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</si>
  <si>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</si>
  <si>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</si>
  <si>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</si>
  <si>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</si>
  <si>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</si>
  <si>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</si>
  <si>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</si>
  <si>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</si>
  <si>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</si>
  <si>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</si>
  <si>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</si>
  <si>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</si>
  <si>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</si>
  <si>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</si>
  <si>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</si>
  <si>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</si>
  <si>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</si>
  <si>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</si>
  <si>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</si>
  <si>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</si>
  <si>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</si>
  <si>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</si>
  <si>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</si>
  <si>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</si>
  <si>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</si>
  <si>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</si>
  <si>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</si>
  <si>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</si>
  <si>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</si>
  <si>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</si>
  <si>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</si>
  <si>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</si>
  <si>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</si>
  <si>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</si>
  <si>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</si>
  <si>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</si>
  <si>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</si>
  <si>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</si>
  <si>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</si>
  <si>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</si>
  <si>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</si>
  <si>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</si>
  <si>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</si>
  <si>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</si>
  <si>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</si>
  <si>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</si>
  <si>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</si>
  <si>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</si>
  <si>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</si>
  <si>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</si>
  <si>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</si>
  <si>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</si>
  <si>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</si>
  <si>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</si>
  <si>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</si>
  <si>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</si>
  <si>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</si>
  <si>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</si>
  <si>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</si>
  <si>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</si>
  <si>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</si>
  <si>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</si>
  <si>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</si>
  <si>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</si>
  <si>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</si>
  <si>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</si>
  <si>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</si>
  <si>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</si>
  <si>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</si>
  <si>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</si>
  <si>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</si>
  <si>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</si>
  <si>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</si>
  <si>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</si>
  <si>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</si>
  <si>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</si>
  <si>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</si>
  <si>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</si>
  <si>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</si>
  <si>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</si>
  <si>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</si>
  <si>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</si>
  <si>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</si>
  <si>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</si>
  <si>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</si>
  <si>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</si>
  <si>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</si>
  <si>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</si>
  <si>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</si>
  <si>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</si>
  <si>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</si>
  <si>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</si>
  <si>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</si>
  <si>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</si>
  <si>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</si>
  <si>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</si>
  <si>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</si>
  <si>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</si>
  <si>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</si>
  <si>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</si>
  <si>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</si>
  <si>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</si>
  <si>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</si>
  <si>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</si>
  <si>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</si>
  <si>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</si>
  <si>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</si>
  <si>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</si>
  <si>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</si>
  <si>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</si>
  <si>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</si>
  <si>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</si>
  <si>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</si>
  <si>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</si>
  <si>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</si>
  <si>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</si>
  <si>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</si>
  <si>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</si>
  <si>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</si>
  <si>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</si>
  <si>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</si>
  <si>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</si>
  <si>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</si>
  <si>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</si>
  <si>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</si>
  <si>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</si>
  <si>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</si>
  <si>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</si>
  <si>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</si>
  <si>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</si>
  <si>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</si>
  <si>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</si>
  <si>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</si>
  <si>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</si>
  <si>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</si>
  <si>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</si>
  <si>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</si>
  <si>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</si>
  <si>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</si>
  <si>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</si>
  <si>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</si>
  <si>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</si>
  <si>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</si>
  <si>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</si>
  <si>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</si>
  <si>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</si>
  <si>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</si>
  <si>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</si>
  <si>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</si>
  <si>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</si>
  <si>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</si>
  <si>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</si>
  <si>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</si>
  <si>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</si>
  <si>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</si>
  <si>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</si>
  <si>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</si>
  <si>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</si>
  <si>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</si>
  <si>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</si>
  <si>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</si>
  <si>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</si>
  <si>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</si>
  <si>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</si>
  <si>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</si>
  <si>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</si>
  <si>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</si>
  <si>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</si>
  <si>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</si>
  <si>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</si>
  <si>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</si>
  <si>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</si>
  <si>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</si>
  <si>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</si>
  <si>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</si>
  <si>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</si>
  <si>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</si>
  <si>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</si>
  <si>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</si>
  <si>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</si>
  <si>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</si>
  <si>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</si>
  <si>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</si>
  <si>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</si>
  <si>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</si>
  <si>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</si>
  <si>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</si>
  <si>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</si>
  <si>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</si>
  <si>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</si>
  <si>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</si>
  <si>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</si>
  <si>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</si>
  <si>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</si>
  <si>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</si>
  <si>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</si>
  <si>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</si>
  <si>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</si>
  <si>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</si>
  <si>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</si>
  <si>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</si>
  <si>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</si>
  <si>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</si>
  <si>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</si>
  <si>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</si>
  <si>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</si>
  <si>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</si>
  <si>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</si>
  <si>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</si>
  <si>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</si>
  <si>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</si>
  <si>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</si>
  <si>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</si>
  <si>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</si>
  <si>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</si>
  <si>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</si>
  <si>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</si>
  <si>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</si>
  <si>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</si>
  <si>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</si>
  <si>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</si>
  <si>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</si>
  <si>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</si>
  <si>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</si>
  <si>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</si>
  <si>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</si>
  <si>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</si>
  <si>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</si>
  <si>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</si>
  <si>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</si>
  <si>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</si>
  <si>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</si>
  <si>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</si>
  <si>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</si>
  <si>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</si>
  <si>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</si>
  <si>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</si>
  <si>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</si>
  <si>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</si>
  <si>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</si>
  <si>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</si>
  <si>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</si>
  <si>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</si>
  <si>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</si>
  <si>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</si>
  <si>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</si>
  <si>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</si>
  <si>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</si>
  <si>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</si>
  <si>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</si>
  <si>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</si>
  <si>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</si>
  <si>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</si>
  <si>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</si>
  <si>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</si>
  <si>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</si>
  <si>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</si>
  <si>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</si>
  <si>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</si>
  <si>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</si>
  <si>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</si>
  <si>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</si>
  <si>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</si>
  <si>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</si>
  <si>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</si>
  <si>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</si>
  <si>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</si>
  <si>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</si>
  <si>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</si>
  <si>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</si>
  <si>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</si>
  <si>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</si>
  <si>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</si>
  <si>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</si>
  <si>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</si>
  <si>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</si>
  <si>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</si>
  <si>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</si>
  <si>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</si>
  <si>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</si>
  <si>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</si>
  <si>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</si>
  <si>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</si>
  <si>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</si>
  <si>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</si>
  <si>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</si>
  <si>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</si>
  <si>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</si>
  <si>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</si>
  <si>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</si>
  <si>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</si>
  <si>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</si>
  <si>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</si>
  <si>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</si>
  <si>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</si>
  <si>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</si>
  <si>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</si>
  <si>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</si>
  <si>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</si>
  <si>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</si>
  <si>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</si>
  <si>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</si>
  <si>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</si>
  <si>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</si>
  <si>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</si>
  <si>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</si>
  <si>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</si>
  <si>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</si>
  <si>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</si>
  <si>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</si>
  <si>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</si>
  <si>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</si>
  <si>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</si>
  <si>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</si>
  <si>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</si>
  <si>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</si>
  <si>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</si>
  <si>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</si>
  <si>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</si>
  <si>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</si>
  <si>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</si>
  <si>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</si>
  <si>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</si>
  <si>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</si>
  <si>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</si>
  <si>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</si>
  <si>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</si>
  <si>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</si>
  <si>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</si>
  <si>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</si>
  <si>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</si>
  <si>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</si>
  <si>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</si>
  <si>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</si>
  <si>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</si>
  <si>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</si>
  <si>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</si>
  <si>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</si>
  <si>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</si>
  <si>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</si>
  <si>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</si>
  <si>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</si>
  <si>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</si>
  <si>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</si>
  <si>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</si>
  <si>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</si>
  <si>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</si>
  <si>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</si>
  <si>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</si>
  <si>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</si>
  <si>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</si>
  <si>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</si>
  <si>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</si>
  <si>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</si>
  <si>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</si>
  <si>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</si>
  <si>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</si>
  <si>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</si>
  <si>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</si>
  <si>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</si>
  <si>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</si>
  <si>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</si>
  <si>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</si>
  <si>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</si>
  <si>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</si>
  <si>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</si>
  <si>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</si>
  <si>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</si>
  <si>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</si>
  <si>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</si>
  <si>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</si>
  <si>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</si>
  <si>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</si>
  <si>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</si>
  <si>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</si>
  <si>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</si>
  <si>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</si>
  <si>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</si>
  <si>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</si>
  <si>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</si>
  <si>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</si>
  <si>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</si>
  <si>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</si>
  <si>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</si>
  <si>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</si>
  <si>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</si>
  <si>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</si>
  <si>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</si>
  <si>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</si>
  <si>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</si>
  <si>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</si>
  <si>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</si>
  <si>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</si>
  <si>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</si>
  <si>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</si>
  <si>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</si>
  <si>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</si>
  <si>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</si>
  <si>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</si>
  <si>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</si>
  <si>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</si>
  <si>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</si>
  <si>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</si>
  <si>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</si>
  <si>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</si>
  <si>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</si>
  <si>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</si>
  <si>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</si>
  <si>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</si>
  <si>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</si>
  <si>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</si>
  <si>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</si>
  <si>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</si>
  <si>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</si>
  <si>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</si>
  <si>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</si>
  <si>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</si>
  <si>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</si>
  <si>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</si>
  <si>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</si>
  <si>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</si>
  <si>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</si>
  <si>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</si>
  <si>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</si>
  <si>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</si>
  <si>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</si>
  <si>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</si>
  <si>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</si>
  <si>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</si>
  <si>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</si>
  <si>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</si>
  <si>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</si>
  <si>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</si>
  <si>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</si>
  <si>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</si>
  <si>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</si>
  <si>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</si>
  <si>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</si>
  <si>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</si>
  <si>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</si>
  <si>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</si>
  <si>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</si>
  <si>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</si>
  <si>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</si>
  <si>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</si>
  <si>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</si>
  <si>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</si>
  <si>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</si>
  <si>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</si>
  <si>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</si>
  <si>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</si>
  <si>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</si>
  <si>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</si>
  <si>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</si>
  <si>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</si>
  <si>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</si>
  <si>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</si>
  <si>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</si>
  <si>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</si>
  <si>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</si>
  <si>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</si>
  <si>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</si>
  <si>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</si>
  <si>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</si>
  <si>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</si>
  <si>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</si>
  <si>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</si>
  <si>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</si>
  <si>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</si>
  <si>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</si>
  <si>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</si>
  <si>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</si>
  <si>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</si>
  <si>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</si>
  <si>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</si>
  <si>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</si>
  <si>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</si>
  <si>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</si>
  <si>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</si>
  <si>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</si>
  <si>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</si>
  <si>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</si>
  <si>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</si>
  <si>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</si>
  <si>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</si>
  <si>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</si>
  <si>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</si>
  <si>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</si>
  <si>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</si>
  <si>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</si>
  <si>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</si>
  <si>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</si>
  <si>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</si>
  <si>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</si>
  <si>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</si>
  <si>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</si>
  <si>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</si>
  <si>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</si>
  <si>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</si>
  <si>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</si>
  <si>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</si>
  <si>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</si>
  <si>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</si>
  <si>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</si>
  <si>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</si>
  <si>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</si>
  <si>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</si>
  <si>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</si>
  <si>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</si>
  <si>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</si>
  <si>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</si>
  <si>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</si>
  <si>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</si>
  <si>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</si>
  <si>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</si>
  <si>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</si>
  <si>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</si>
  <si>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</si>
  <si>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</si>
  <si>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</si>
  <si>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</si>
  <si>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</si>
  <si>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</si>
  <si>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</si>
  <si>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</si>
  <si>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</si>
  <si>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</si>
  <si>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</si>
  <si>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</si>
  <si>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</si>
  <si>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</si>
  <si>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</si>
  <si>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</si>
  <si>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</si>
  <si>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</si>
  <si>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</si>
  <si>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</si>
  <si>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</si>
  <si>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</si>
  <si>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</si>
  <si>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</si>
  <si>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</si>
  <si>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</si>
  <si>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</si>
  <si>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</si>
  <si>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</si>
  <si>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</si>
  <si>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</si>
  <si>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</si>
  <si>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</si>
  <si>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</si>
  <si>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</si>
  <si>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</si>
  <si>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</si>
  <si>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</si>
  <si>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</si>
  <si>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</si>
  <si>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</si>
  <si>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</si>
  <si>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</si>
  <si>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</si>
  <si>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</si>
  <si>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</si>
  <si>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</si>
  <si>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</si>
  <si>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</si>
  <si>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</si>
  <si>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</si>
  <si>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</si>
  <si>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</si>
  <si>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</si>
  <si>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</si>
  <si>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</si>
  <si>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</si>
  <si>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</si>
  <si>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</si>
  <si>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</si>
  <si>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</si>
  <si>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</si>
  <si>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</si>
  <si>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</si>
  <si>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</si>
  <si>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</si>
  <si>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</si>
  <si>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</si>
  <si>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</si>
  <si>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</si>
  <si>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</si>
  <si>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</si>
  <si>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</si>
  <si>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</si>
  <si>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</si>
  <si>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</si>
  <si>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</si>
  <si>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</si>
  <si>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</si>
  <si>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</si>
  <si>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</si>
  <si>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</si>
  <si>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</si>
  <si>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</si>
  <si>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</si>
  <si>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</si>
  <si>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</si>
  <si>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</si>
  <si>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</si>
  <si>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</si>
  <si>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</si>
  <si>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</si>
  <si>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</si>
  <si>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</si>
  <si>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</si>
  <si>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</si>
  <si>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</si>
  <si>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</si>
  <si>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</si>
  <si>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</si>
  <si>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</si>
  <si>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</si>
  <si>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</si>
  <si>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</si>
  <si>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</si>
  <si>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</si>
  <si>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</si>
  <si>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</si>
  <si>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</si>
  <si>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</si>
  <si>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</si>
  <si>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</si>
  <si>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</si>
  <si>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</si>
  <si>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</si>
  <si>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</si>
  <si>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</si>
  <si>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</si>
  <si>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</si>
  <si>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</si>
  <si>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</si>
  <si>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</si>
  <si>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</si>
  <si>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</si>
  <si>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</si>
  <si>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</si>
  <si>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</si>
  <si>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</si>
  <si>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</si>
  <si>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</si>
  <si>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</si>
  <si>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</si>
  <si>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</si>
  <si>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</si>
  <si>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</si>
  <si>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</si>
  <si>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</si>
  <si>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</si>
  <si>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</si>
  <si>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</si>
  <si>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</si>
  <si>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</si>
  <si>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</si>
  <si>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</si>
  <si>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</si>
  <si>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</si>
  <si>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</si>
  <si>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</si>
  <si>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</si>
  <si>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</si>
  <si>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</si>
  <si>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</si>
  <si>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</si>
  <si>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</si>
  <si>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</si>
  <si>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</si>
  <si>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</si>
  <si>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</si>
  <si>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</si>
  <si>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</si>
  <si>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</si>
  <si>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</si>
  <si>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</si>
  <si>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</si>
  <si>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</si>
  <si>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</si>
  <si>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</si>
  <si>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</si>
  <si>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</si>
  <si>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</si>
  <si>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</si>
  <si>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</si>
  <si>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</si>
  <si>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</si>
  <si>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</si>
  <si>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</si>
  <si>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</si>
  <si>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</si>
  <si>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</si>
  <si>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</si>
  <si>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</si>
  <si>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</si>
  <si>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</si>
  <si>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</si>
  <si>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</si>
  <si>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</si>
  <si>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</si>
  <si>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</si>
  <si>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</si>
  <si>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</si>
  <si>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</si>
  <si>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</si>
  <si>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</si>
  <si>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</si>
  <si>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</si>
  <si>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</si>
  <si>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</si>
  <si>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</si>
  <si>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</si>
  <si>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</si>
  <si>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</si>
  <si>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</si>
  <si>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</si>
  <si>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</si>
  <si>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</si>
  <si>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</si>
  <si>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</si>
  <si>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</si>
  <si>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</si>
  <si>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</si>
  <si>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</si>
  <si>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</si>
  <si>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</si>
  <si>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</si>
  <si>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</si>
  <si>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</si>
  <si>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</si>
  <si>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</si>
  <si>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</si>
  <si>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</si>
  <si>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</si>
  <si>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</si>
  <si>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</si>
  <si>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</si>
  <si>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</si>
  <si>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</si>
  <si>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</si>
  <si>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</si>
  <si>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</si>
  <si>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</si>
  <si>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</si>
  <si>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</si>
  <si>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</si>
  <si>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</si>
  <si>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</si>
  <si>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</si>
  <si>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</si>
  <si>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</si>
  <si>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</si>
  <si>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</si>
  <si>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</si>
  <si>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</si>
  <si>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</si>
  <si>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</si>
  <si>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</si>
  <si>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</si>
  <si>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</si>
  <si>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</si>
  <si>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</si>
  <si>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</si>
  <si>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</si>
  <si>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</si>
  <si>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</si>
  <si>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</si>
  <si>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</si>
  <si>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</si>
  <si>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</si>
  <si>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</si>
  <si>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</si>
  <si>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</si>
  <si>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</si>
  <si>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</si>
  <si>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</si>
  <si>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</si>
  <si>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</si>
  <si>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</si>
  <si>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</si>
  <si>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</si>
  <si>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</si>
  <si>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</si>
  <si>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</si>
  <si>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</si>
  <si>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</si>
  <si>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</si>
  <si>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</si>
  <si>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</si>
  <si>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</si>
  <si>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</si>
  <si>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</si>
  <si>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</si>
  <si>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</si>
  <si>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</si>
  <si>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</si>
  <si>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</si>
  <si>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</si>
  <si>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</si>
  <si>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</si>
  <si>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</si>
  <si>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</si>
  <si>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</si>
  <si>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</si>
  <si>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</si>
  <si>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</si>
  <si>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</si>
  <si>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</si>
  <si>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</si>
  <si>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</si>
  <si>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</si>
  <si>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</si>
  <si>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</si>
  <si>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</si>
  <si>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</si>
  <si>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</si>
  <si>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</si>
  <si>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</si>
  <si>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</si>
  <si>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</si>
  <si>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</si>
  <si>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</si>
  <si>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</si>
  <si>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</si>
  <si>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</si>
  <si>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</si>
  <si>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</si>
  <si>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</si>
  <si>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</si>
  <si>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</si>
  <si>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</si>
  <si>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</si>
  <si>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</si>
  <si>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</si>
  <si>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</si>
  <si>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</si>
  <si>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</si>
  <si>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</si>
  <si>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</si>
  <si>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</si>
  <si>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</si>
  <si>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</si>
  <si>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</si>
  <si>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</si>
  <si>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</si>
  <si>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</si>
  <si>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</si>
  <si>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</si>
  <si>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</si>
  <si>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</si>
  <si>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</si>
  <si>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</si>
  <si>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</si>
  <si>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</si>
  <si>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</si>
  <si>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</si>
  <si>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</si>
  <si>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</si>
  <si>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</si>
  <si>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</si>
  <si>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</si>
  <si>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</si>
  <si>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</si>
  <si>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</si>
  <si>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</si>
  <si>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</si>
  <si>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</si>
  <si>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</si>
  <si>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</si>
  <si>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</si>
  <si>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</si>
  <si>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</si>
  <si>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</si>
  <si>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</si>
  <si>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</si>
  <si>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</si>
  <si>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</si>
  <si>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</si>
  <si>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</si>
  <si>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</si>
  <si>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</si>
  <si>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</si>
  <si>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</si>
  <si>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</si>
  <si>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</si>
  <si>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</si>
  <si>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</si>
  <si>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</si>
  <si>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</si>
  <si>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</si>
  <si>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</si>
  <si>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</si>
  <si>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</si>
  <si>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</si>
  <si>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</si>
  <si>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</si>
  <si>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</si>
  <si>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</si>
  <si>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</si>
  <si>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</si>
  <si>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</si>
  <si>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</si>
  <si>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</si>
  <si>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</si>
  <si>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</si>
  <si>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</si>
  <si>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</si>
  <si>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</si>
  <si>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</si>
  <si>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</si>
  <si>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</si>
  <si>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</si>
  <si>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</si>
  <si>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</si>
  <si>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</si>
  <si>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</si>
  <si>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</si>
  <si>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</si>
  <si>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</si>
  <si>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</si>
  <si>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</si>
  <si>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</si>
  <si>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</si>
  <si>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</si>
  <si>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</si>
  <si>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</si>
  <si>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</si>
  <si>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</si>
  <si>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</si>
  <si>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</si>
  <si>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</si>
  <si>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</si>
  <si>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</si>
  <si>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</si>
  <si>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</si>
  <si>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</si>
  <si>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</si>
  <si>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</si>
  <si>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</si>
  <si>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</si>
  <si>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</si>
  <si>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</si>
  <si>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</si>
  <si>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</si>
  <si>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</si>
  <si>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</si>
  <si>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</si>
  <si>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</si>
  <si>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</si>
  <si>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</si>
  <si>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</si>
  <si>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</si>
  <si>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</si>
  <si>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</si>
  <si>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</si>
  <si>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</si>
  <si>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</si>
  <si>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</si>
  <si>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</si>
  <si>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</si>
  <si>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</si>
  <si>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</si>
  <si>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</si>
  <si>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</si>
  <si>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</si>
  <si>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</si>
  <si>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</si>
  <si>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</si>
  <si>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</si>
  <si>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</si>
  <si>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</si>
  <si>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</si>
  <si>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</si>
  <si>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</si>
  <si>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</si>
  <si>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</si>
  <si>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</si>
  <si>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</si>
  <si>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</si>
  <si>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</si>
  <si>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</si>
  <si>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</si>
  <si>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</si>
  <si>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</si>
  <si>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</si>
  <si>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</si>
  <si>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</si>
  <si>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</si>
  <si>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</si>
  <si>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</si>
  <si>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</si>
  <si>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</si>
  <si>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</si>
  <si>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</si>
  <si>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</si>
  <si>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</si>
  <si>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</si>
  <si>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</si>
  <si>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</si>
  <si>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</si>
  <si>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</si>
  <si>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</si>
  <si>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</si>
  <si>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</si>
  <si>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</si>
  <si>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</si>
  <si>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</si>
  <si>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</si>
  <si>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</si>
  <si>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</si>
  <si>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</si>
  <si>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</si>
  <si>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</si>
  <si>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</si>
  <si>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</si>
  <si>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</si>
  <si>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</si>
  <si>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</si>
  <si>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</si>
  <si>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</si>
  <si>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</si>
  <si>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</si>
  <si>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</si>
  <si>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</si>
  <si>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</si>
  <si>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</si>
  <si>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</si>
  <si>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</si>
  <si>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</si>
  <si>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</si>
  <si>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</si>
  <si>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</si>
  <si>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</si>
  <si>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</si>
  <si>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</si>
  <si>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</si>
  <si>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</si>
  <si>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</si>
  <si>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</si>
  <si>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</si>
  <si>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</si>
  <si>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</si>
  <si>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</si>
  <si>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</si>
  <si>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</si>
  <si>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</si>
  <si>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</si>
  <si>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</si>
  <si>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</si>
  <si>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</si>
  <si>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</si>
  <si>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</si>
  <si>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</si>
  <si>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</si>
  <si>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</si>
  <si>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</si>
  <si>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</si>
  <si>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</si>
  <si>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</si>
  <si>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</si>
  <si>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</si>
  <si>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</si>
  <si>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</si>
  <si>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</si>
  <si>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</si>
  <si>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</si>
  <si>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</si>
  <si>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</si>
  <si>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</si>
  <si>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</si>
  <si>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</si>
  <si>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</si>
  <si>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</si>
  <si>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</si>
  <si>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</si>
  <si>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</si>
  <si>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</si>
  <si>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</si>
  <si>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</si>
  <si>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</si>
  <si>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</si>
  <si>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</si>
  <si>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</si>
  <si>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</si>
  <si>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</si>
  <si>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</si>
  <si>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</si>
  <si>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</si>
  <si>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</si>
  <si>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</si>
  <si>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</si>
  <si>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</si>
  <si>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</si>
  <si>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</si>
  <si>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</si>
  <si>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</si>
  <si>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</si>
  <si>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</si>
  <si>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</si>
  <si>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</si>
  <si>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</si>
  <si>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</si>
  <si>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</si>
  <si>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</si>
  <si>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</si>
  <si>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</si>
  <si>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</si>
  <si>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</si>
  <si>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</si>
  <si>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</si>
  <si>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</si>
  <si>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</si>
  <si>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</si>
  <si>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</si>
  <si>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</si>
  <si>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</si>
  <si>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</si>
  <si>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</si>
  <si>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</si>
  <si>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</si>
  <si>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</si>
  <si>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</si>
  <si>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</si>
  <si>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</si>
  <si>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</si>
  <si>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</si>
  <si>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</si>
  <si>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</si>
  <si>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</si>
  <si>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</si>
  <si>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</si>
  <si>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</si>
  <si>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</si>
  <si>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</si>
  <si>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</si>
  <si>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</si>
  <si>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</si>
  <si>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</si>
  <si>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</si>
  <si>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</si>
  <si>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</si>
  <si>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</si>
  <si>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</si>
  <si>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</si>
  <si>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</si>
  <si>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</si>
  <si>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</si>
  <si>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</si>
  <si>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</si>
  <si>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</si>
  <si>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</si>
  <si>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</si>
  <si>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</si>
  <si>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</si>
  <si>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</si>
  <si>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</si>
  <si>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</si>
  <si>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</si>
  <si>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</si>
  <si>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</si>
  <si>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</si>
  <si>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</si>
  <si>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</si>
  <si>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</si>
  <si>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</si>
  <si>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</si>
  <si>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</si>
  <si>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</si>
  <si>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</si>
  <si>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</si>
  <si>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</si>
  <si>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</si>
  <si>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</si>
  <si>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</si>
  <si>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</si>
  <si>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</si>
  <si>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</si>
  <si>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</si>
  <si>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</si>
  <si>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</si>
  <si>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</si>
  <si>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</si>
  <si>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</si>
  <si>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</si>
  <si>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</si>
  <si>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</si>
  <si>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</si>
  <si>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</si>
  <si>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</si>
  <si>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</si>
  <si>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</si>
  <si>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</si>
  <si>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</si>
  <si>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</si>
  <si>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</si>
  <si>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</si>
  <si>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</si>
  <si>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</si>
  <si>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</si>
  <si>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</si>
  <si>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</si>
  <si>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</si>
  <si>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</si>
  <si>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</si>
  <si>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</si>
  <si>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</si>
  <si>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</si>
  <si>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</si>
  <si>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</si>
  <si>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</si>
  <si>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</si>
  <si>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</si>
  <si>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</si>
  <si>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</si>
  <si>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</si>
  <si>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</si>
  <si>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</si>
  <si>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</si>
  <si>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</si>
  <si>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</si>
  <si>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</si>
  <si>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</si>
  <si>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</si>
  <si>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</si>
  <si>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</si>
  <si>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</si>
  <si>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</si>
  <si>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</si>
  <si>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</si>
  <si>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</si>
  <si>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</si>
  <si>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</si>
  <si>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</si>
  <si>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</si>
  <si>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</si>
  <si>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</si>
  <si>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</si>
  <si>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</si>
  <si>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</si>
  <si>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</si>
  <si>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</si>
  <si>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</si>
  <si>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</si>
  <si>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</si>
  <si>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</si>
  <si>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</si>
  <si>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</si>
  <si>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</si>
  <si>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</si>
  <si>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</si>
  <si>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</si>
  <si>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</si>
  <si>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</si>
  <si>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</si>
  <si>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</si>
  <si>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</si>
  <si>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</si>
  <si>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</si>
  <si>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</si>
  <si>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</si>
  <si>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</si>
  <si>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</si>
  <si>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</si>
  <si>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</si>
  <si>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</si>
  <si>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</si>
  <si>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</si>
  <si>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</si>
  <si>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</si>
  <si>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</si>
  <si>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</si>
  <si>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</si>
  <si>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</si>
  <si>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</si>
  <si>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</si>
  <si>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</si>
  <si>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</si>
  <si>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</si>
  <si>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</si>
  <si>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</si>
  <si>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</si>
  <si>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</si>
  <si>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</si>
  <si>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</si>
  <si>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</si>
  <si>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</si>
  <si>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</si>
  <si>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</si>
  <si>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</si>
  <si>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</si>
  <si>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</si>
  <si>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</si>
  <si>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</si>
  <si>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</si>
  <si>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</si>
  <si>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</si>
  <si>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</si>
  <si>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</si>
  <si>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</si>
  <si>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</si>
  <si>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</si>
  <si>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</si>
  <si>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</si>
  <si>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</si>
  <si>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</si>
  <si>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</si>
  <si>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</si>
  <si>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</si>
  <si>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</si>
  <si>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</si>
  <si>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</si>
  <si>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</si>
  <si>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</si>
  <si>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</si>
  <si>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</si>
  <si>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</si>
  <si>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</si>
  <si>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</si>
  <si>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</si>
  <si>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</si>
  <si>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</si>
  <si>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</si>
  <si>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</si>
  <si>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</si>
  <si>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</si>
  <si>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</si>
  <si>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</si>
  <si>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</si>
  <si>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</si>
  <si>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</si>
  <si>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</si>
  <si>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</si>
  <si>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</si>
  <si>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</si>
  <si>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</si>
  <si>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</si>
  <si>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</si>
  <si>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</si>
  <si>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</si>
  <si>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</si>
  <si>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</si>
  <si>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</si>
  <si>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</si>
  <si>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</si>
  <si>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</si>
  <si>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</si>
  <si>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</si>
  <si>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</si>
  <si>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</si>
  <si>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</si>
  <si>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</si>
  <si>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</si>
  <si>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</si>
  <si>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</si>
  <si>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</si>
  <si>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</si>
  <si>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</si>
  <si>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</si>
  <si>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</si>
  <si>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</si>
  <si>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</si>
  <si>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</si>
  <si>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</si>
  <si>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</si>
  <si>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</si>
  <si>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</si>
  <si>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</si>
  <si>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</si>
  <si>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</si>
  <si>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</si>
  <si>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</si>
  <si>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</si>
  <si>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</si>
  <si>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</si>
  <si>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</si>
  <si>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</si>
  <si>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</si>
  <si>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</si>
  <si>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</si>
  <si>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</si>
  <si>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</si>
  <si>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</si>
  <si>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</si>
  <si>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</si>
  <si>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</si>
  <si>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</si>
  <si>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</si>
  <si>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</si>
  <si>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</si>
  <si>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</si>
  <si>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</si>
  <si>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</si>
  <si>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</si>
  <si>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</si>
  <si>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</si>
  <si>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</si>
  <si>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</si>
  <si>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</si>
  <si>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</si>
  <si>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</si>
  <si>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</si>
  <si>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</si>
  <si>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</si>
  <si>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</si>
  <si>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</si>
  <si>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</si>
  <si>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</si>
  <si>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</si>
  <si>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</si>
  <si>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</si>
  <si>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</si>
  <si>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</si>
  <si>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</si>
  <si>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</si>
  <si>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</si>
  <si>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</si>
  <si>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</si>
  <si>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</si>
  <si>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</si>
  <si>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</si>
  <si>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</si>
  <si>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</si>
  <si>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</si>
  <si>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</si>
  <si>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</si>
  <si>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</si>
  <si>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</si>
  <si>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</si>
  <si>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</si>
  <si>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</si>
  <si>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</si>
  <si>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</si>
  <si>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</si>
  <si>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</si>
  <si>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</si>
  <si>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</si>
  <si>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</si>
  <si>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</si>
  <si>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</si>
  <si>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</si>
  <si>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</si>
  <si>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</si>
  <si>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</si>
  <si>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</si>
  <si>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</si>
  <si>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</si>
  <si>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</si>
  <si>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</si>
  <si>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</si>
  <si>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</si>
  <si>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</si>
  <si>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</si>
  <si>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</si>
  <si>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</si>
  <si>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</si>
  <si>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</si>
  <si>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</si>
  <si>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</si>
  <si>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</si>
  <si>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</si>
  <si>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</si>
  <si>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</si>
  <si>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</si>
  <si>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</si>
  <si>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</si>
  <si>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</si>
  <si>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</si>
  <si>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</si>
  <si>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</si>
  <si>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</si>
  <si>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</si>
  <si>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</si>
  <si>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</si>
  <si>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</si>
  <si>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</si>
  <si>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</si>
  <si>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</si>
  <si>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</si>
  <si>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</si>
  <si>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</si>
  <si>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</si>
  <si>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</si>
  <si>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</si>
  <si>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</si>
  <si>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</si>
  <si>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</si>
  <si>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</si>
  <si>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</si>
  <si>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</si>
  <si>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</si>
  <si>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</si>
  <si>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</si>
  <si>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</si>
  <si>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</si>
  <si>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</si>
  <si>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</si>
  <si>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</si>
  <si>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</si>
  <si>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</si>
  <si>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</si>
  <si>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</si>
  <si>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</si>
  <si>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</si>
  <si>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</si>
  <si>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</si>
  <si>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</si>
  <si>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</si>
  <si>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</si>
  <si>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</si>
  <si>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</si>
  <si>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</si>
  <si>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</si>
  <si>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</si>
  <si>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</si>
  <si>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</si>
  <si>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</si>
  <si>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</si>
  <si>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</si>
  <si>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</si>
  <si>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</si>
  <si>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</si>
  <si>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</si>
  <si>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</si>
  <si>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</si>
  <si>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</si>
  <si>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</si>
  <si>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</si>
  <si>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</si>
  <si>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</si>
  <si>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</si>
  <si>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</si>
  <si>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</si>
  <si>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</si>
  <si>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</si>
  <si>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</si>
  <si>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</si>
  <si>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</si>
  <si>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</si>
  <si>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</si>
  <si>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</si>
  <si>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</si>
  <si>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</si>
  <si>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</si>
  <si>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</si>
  <si>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</si>
  <si>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</si>
  <si>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</si>
  <si>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</si>
  <si>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</si>
  <si>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</si>
  <si>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</si>
  <si>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</si>
  <si>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</si>
  <si>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</si>
  <si>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</si>
  <si>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</si>
  <si>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</si>
  <si>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</si>
  <si>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</si>
  <si>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</si>
  <si>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</si>
  <si>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</si>
  <si>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</si>
  <si>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</si>
  <si>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</si>
  <si>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</si>
  <si>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</si>
  <si>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</si>
  <si>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</si>
  <si>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</si>
  <si>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</si>
  <si>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</si>
  <si>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</si>
  <si>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</si>
  <si>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</si>
  <si>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</si>
  <si>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</si>
  <si>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</si>
  <si>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</si>
  <si>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</si>
  <si>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</si>
  <si>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</si>
  <si>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</si>
  <si>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</si>
  <si>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</si>
  <si>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</si>
  <si>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</si>
  <si>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</si>
  <si>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</si>
  <si>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</si>
  <si>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</si>
  <si>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</si>
  <si>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</si>
  <si>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</si>
  <si>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</si>
  <si>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</si>
  <si>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</si>
  <si>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</si>
  <si>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</si>
  <si>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</si>
  <si>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</si>
  <si>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</si>
  <si>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</si>
  <si>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</si>
  <si>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</si>
  <si>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</si>
  <si>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</si>
  <si>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</si>
  <si>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</si>
  <si>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</si>
  <si>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</si>
  <si>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</si>
  <si>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</si>
  <si>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</si>
  <si>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</si>
  <si>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</si>
  <si>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</si>
  <si>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</si>
  <si>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</si>
  <si>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</si>
  <si>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</si>
  <si>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</si>
  <si>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</si>
  <si>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</si>
  <si>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</si>
  <si>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</si>
  <si>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</si>
  <si>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</si>
  <si>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</si>
  <si>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</si>
  <si>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</si>
  <si>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</si>
  <si>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</si>
  <si>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</si>
  <si>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</si>
  <si>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</si>
  <si>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</si>
  <si>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</si>
  <si>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</si>
  <si>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</si>
  <si>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</si>
  <si>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</si>
  <si>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</si>
  <si>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</si>
  <si>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</si>
  <si>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</si>
  <si>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</si>
  <si>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</si>
  <si>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</si>
  <si>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</si>
  <si>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</si>
  <si>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</si>
  <si>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</si>
  <si>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</si>
  <si>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</si>
  <si>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</si>
  <si>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</si>
  <si>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</si>
  <si>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</si>
  <si>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</si>
  <si>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</si>
  <si>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</si>
  <si>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</si>
  <si>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</si>
  <si>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</si>
  <si>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</si>
  <si>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</si>
  <si>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</si>
  <si>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</si>
  <si>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</si>
  <si>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</si>
  <si>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</si>
  <si>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</si>
  <si>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</si>
  <si>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</si>
  <si>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</si>
  <si>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</si>
  <si>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</si>
  <si>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</si>
  <si>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</si>
  <si>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</si>
  <si>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</si>
  <si>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</si>
  <si>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</si>
  <si>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</si>
  <si>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</si>
  <si>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</si>
  <si>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</si>
  <si>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</si>
  <si>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</si>
  <si>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</si>
  <si>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</si>
  <si>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</si>
  <si>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</si>
  <si>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</si>
  <si>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</si>
  <si>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</si>
  <si>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</si>
  <si>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</si>
  <si>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</si>
  <si>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</si>
  <si>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</si>
  <si>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</si>
  <si>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</si>
  <si>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</si>
  <si>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</si>
  <si>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</si>
  <si>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</si>
  <si>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</si>
  <si>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</si>
  <si>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</si>
  <si>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</si>
  <si>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</si>
  <si>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</si>
  <si>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</si>
  <si>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</si>
  <si>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</si>
  <si>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</si>
  <si>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</si>
  <si>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</si>
  <si>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</si>
  <si>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</si>
  <si>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</si>
  <si>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</si>
  <si>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</si>
  <si>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</si>
  <si>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</si>
  <si>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</si>
  <si>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</si>
  <si>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</si>
  <si>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</si>
  <si>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</si>
  <si>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</si>
  <si>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</si>
  <si>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</si>
  <si>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</si>
  <si>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</si>
  <si>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</si>
  <si>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</si>
  <si>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</si>
  <si>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</si>
  <si>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</si>
  <si>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</si>
  <si>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</si>
  <si>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</si>
  <si>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</si>
  <si>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</si>
  <si>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</si>
  <si>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</si>
  <si>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</si>
  <si>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</si>
  <si>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</si>
  <si>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</si>
  <si>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</si>
  <si>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</si>
  <si>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</si>
  <si>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</si>
  <si>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</si>
  <si>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</si>
  <si>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</si>
  <si>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</si>
  <si>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</si>
  <si>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</si>
  <si>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</si>
  <si>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</si>
  <si>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</si>
  <si>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</si>
  <si>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</si>
  <si>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</si>
  <si>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</si>
  <si>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</si>
  <si>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</si>
  <si>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</si>
  <si>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</si>
  <si>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</si>
  <si>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</si>
  <si>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</si>
  <si>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</si>
  <si>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</si>
  <si>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</si>
  <si>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</si>
  <si>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</si>
  <si>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</si>
  <si>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</si>
  <si>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</si>
  <si>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</si>
  <si>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</si>
  <si>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</si>
  <si>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</si>
  <si>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</si>
  <si>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</si>
  <si>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</si>
  <si>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</si>
  <si>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</si>
  <si>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</si>
  <si>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</si>
  <si>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</si>
  <si>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</si>
  <si>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</si>
  <si>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</si>
  <si>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</si>
  <si>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</si>
  <si>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</si>
  <si>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</si>
  <si>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</si>
  <si>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</si>
  <si>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</si>
  <si>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</si>
  <si>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</si>
  <si>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</si>
  <si>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</si>
  <si>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</si>
  <si>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</si>
  <si>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</si>
  <si>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</si>
  <si>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</si>
  <si>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</si>
  <si>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</si>
  <si>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</si>
  <si>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</si>
  <si>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</si>
  <si>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</si>
  <si>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</si>
  <si>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</si>
  <si>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</si>
  <si>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</si>
  <si>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</si>
  <si>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</si>
  <si>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</si>
  <si>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</si>
  <si>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</si>
  <si>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</si>
  <si>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</si>
  <si>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</si>
  <si>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</si>
  <si>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</si>
  <si>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</si>
  <si>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</si>
  <si>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</si>
  <si>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</si>
  <si>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</si>
  <si>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</si>
  <si>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</si>
  <si>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</si>
  <si>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</si>
  <si>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</si>
  <si>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</si>
  <si>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</si>
  <si>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</si>
  <si>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</si>
  <si>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</si>
  <si>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</si>
  <si>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</si>
  <si>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</si>
  <si>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</si>
  <si>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</si>
  <si>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</si>
  <si>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</si>
  <si>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</si>
  <si>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</si>
  <si>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</si>
  <si>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</si>
  <si>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</si>
  <si>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</si>
  <si>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</si>
  <si>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</si>
  <si>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</si>
  <si>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</si>
  <si>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</si>
  <si>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</si>
  <si>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</si>
  <si>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</si>
  <si>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</si>
  <si>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</si>
  <si>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</si>
  <si>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</si>
  <si>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</si>
  <si>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</si>
  <si>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</si>
  <si>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</si>
  <si>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</si>
  <si>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</si>
  <si>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</si>
  <si>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</si>
  <si>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</si>
  <si>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</si>
  <si>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</si>
  <si>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</si>
  <si>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</si>
  <si>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</si>
  <si>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</si>
  <si>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</si>
  <si>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</si>
  <si>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</si>
  <si>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</si>
  <si>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</si>
  <si>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</si>
  <si>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</si>
  <si>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</si>
  <si>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</si>
  <si>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</si>
  <si>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</si>
  <si>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</si>
  <si>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</si>
  <si>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</si>
  <si>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</si>
  <si>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</si>
  <si>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</si>
  <si>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</si>
  <si>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</si>
  <si>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</si>
  <si>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</si>
  <si>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</si>
  <si>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</si>
  <si>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</si>
  <si>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</si>
  <si>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</si>
  <si>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</si>
  <si>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</si>
  <si>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</si>
  <si>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</si>
  <si>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</si>
  <si>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</si>
  <si>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</si>
  <si>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</si>
  <si>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</si>
  <si>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</si>
  <si>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</si>
  <si>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</si>
  <si>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</si>
  <si>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</si>
  <si>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</si>
  <si>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</si>
  <si>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</si>
  <si>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</si>
  <si>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</si>
  <si>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</si>
  <si>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</si>
  <si>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</si>
  <si>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</si>
  <si>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</si>
  <si>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</si>
  <si>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</si>
  <si>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</si>
  <si>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</si>
  <si>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</si>
  <si>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</si>
  <si>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</si>
  <si>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</si>
  <si>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</si>
  <si>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</si>
  <si>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</si>
  <si>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</si>
  <si>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</si>
  <si>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</si>
  <si>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</si>
  <si>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</si>
  <si>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</si>
  <si>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</si>
  <si>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</si>
  <si>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</si>
  <si>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</si>
  <si>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</si>
  <si>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</si>
  <si>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</si>
  <si>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</si>
  <si>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</si>
  <si>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</si>
  <si>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</si>
  <si>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</si>
  <si>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</si>
  <si>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</si>
  <si>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</si>
  <si>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</si>
  <si>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</si>
  <si>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</si>
  <si>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</si>
  <si>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</si>
  <si>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</si>
  <si>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</si>
  <si>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</si>
  <si>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</si>
  <si>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</si>
  <si>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</si>
  <si>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</si>
  <si>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</si>
  <si>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</si>
  <si>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</si>
  <si>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</si>
  <si>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</si>
  <si>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</si>
  <si>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</si>
  <si>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</si>
  <si>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</si>
  <si>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</si>
  <si>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</si>
  <si>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</si>
  <si>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</si>
  <si>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</si>
  <si>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</si>
  <si>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</si>
  <si>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</si>
  <si>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</si>
  <si>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</si>
  <si>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</si>
  <si>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</si>
  <si>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</si>
  <si>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</si>
  <si>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</si>
  <si>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</si>
  <si>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</si>
  <si>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</si>
  <si>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</si>
  <si>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</si>
  <si>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</si>
  <si>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</si>
  <si>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</si>
  <si>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</si>
  <si>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</si>
  <si>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</si>
  <si>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</si>
  <si>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</si>
  <si>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</si>
  <si>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</si>
  <si>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</si>
  <si>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</si>
  <si>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</si>
  <si>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</si>
  <si>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</si>
  <si>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</si>
  <si>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</si>
  <si>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</si>
  <si>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</si>
  <si>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</si>
  <si>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</si>
  <si>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</si>
  <si>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</si>
  <si>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</si>
  <si>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</si>
  <si>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</si>
  <si>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</si>
  <si>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</si>
  <si>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</si>
  <si>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</si>
  <si>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</si>
  <si>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</si>
  <si>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</si>
  <si>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</si>
  <si>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</si>
  <si>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</si>
  <si>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</si>
  <si>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</si>
  <si>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</si>
  <si>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</si>
  <si>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</si>
  <si>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</si>
  <si>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</si>
  <si>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</si>
  <si>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</si>
  <si>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</si>
  <si>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</si>
  <si>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</si>
  <si>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</si>
  <si>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</si>
  <si>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</si>
  <si>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</si>
  <si>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</si>
  <si>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</si>
  <si>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</si>
  <si>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</si>
  <si>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</si>
  <si>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</si>
  <si>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</si>
  <si>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</si>
  <si>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</si>
  <si>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</si>
  <si>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</si>
  <si>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</si>
  <si>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</si>
  <si>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</si>
  <si>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</si>
  <si>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</si>
  <si>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</si>
  <si>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</si>
  <si>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</si>
  <si>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</si>
  <si>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</si>
  <si>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</si>
  <si>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</si>
  <si>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</si>
  <si>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</si>
  <si>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</si>
  <si>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</si>
  <si>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</si>
  <si>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</si>
  <si>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</si>
  <si>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</si>
  <si>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</si>
  <si>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</si>
  <si>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</si>
  <si>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</si>
  <si>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</si>
  <si>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</si>
  <si>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</si>
  <si>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</si>
  <si>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</si>
  <si>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</si>
  <si>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</si>
  <si>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</si>
  <si>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</si>
  <si>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</si>
  <si>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</si>
  <si>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</si>
  <si>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</si>
  <si>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</si>
  <si>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</si>
  <si>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</si>
  <si>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</si>
  <si>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</si>
  <si>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</si>
  <si>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</si>
  <si>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</si>
  <si>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</si>
  <si>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</si>
  <si>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</si>
  <si>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</si>
  <si>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</si>
  <si>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</si>
  <si>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</si>
  <si>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</si>
  <si>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</si>
  <si>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</si>
  <si>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</si>
  <si>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</si>
  <si>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</si>
  <si>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</si>
  <si>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</si>
  <si>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</si>
  <si>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</si>
  <si>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</si>
  <si>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</si>
  <si>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</si>
  <si>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</si>
  <si>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</si>
  <si>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</si>
  <si>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</si>
  <si>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</si>
  <si>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</si>
  <si>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</si>
  <si>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</si>
  <si>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</si>
  <si>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</si>
  <si>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</si>
  <si>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</si>
  <si>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</si>
  <si>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</si>
  <si>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</si>
  <si>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</si>
  <si>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</si>
  <si>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</si>
  <si>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</si>
  <si>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</si>
  <si>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</si>
  <si>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</si>
  <si>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</si>
  <si>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</si>
  <si>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</si>
  <si>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</si>
  <si>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</si>
  <si>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</si>
  <si>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</si>
  <si>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</si>
  <si>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</si>
  <si>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</si>
  <si>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</si>
  <si>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</si>
  <si>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</si>
  <si>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</si>
  <si>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</si>
  <si>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</si>
  <si>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</si>
  <si>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</si>
  <si>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</si>
  <si>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</si>
  <si>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</si>
  <si>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</si>
  <si>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</si>
  <si>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</si>
  <si>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</si>
  <si>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</si>
  <si>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</si>
  <si>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</si>
  <si>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</si>
  <si>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</si>
  <si>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</si>
  <si>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</si>
  <si>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</si>
  <si>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</si>
  <si>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</si>
  <si>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</si>
  <si>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</si>
  <si>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</si>
  <si>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</si>
  <si>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</si>
  <si>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</si>
  <si>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</si>
  <si>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</si>
  <si>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</si>
  <si>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</si>
  <si>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</si>
  <si>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</si>
  <si>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</si>
  <si>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</si>
  <si>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</si>
  <si>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</si>
  <si>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</si>
  <si>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</si>
  <si>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</si>
  <si>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</si>
  <si>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</si>
  <si>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</si>
  <si>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</si>
  <si>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</si>
  <si>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</si>
  <si>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</si>
  <si>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</si>
  <si>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</si>
  <si>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</si>
  <si>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</si>
  <si>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</si>
  <si>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</si>
  <si>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</si>
  <si>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</si>
  <si>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</si>
  <si>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</si>
  <si>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</si>
  <si>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</si>
  <si>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</si>
  <si>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</si>
  <si>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</si>
  <si>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</si>
  <si>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</si>
  <si>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</si>
  <si>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</si>
  <si>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</si>
  <si>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</si>
  <si>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</si>
  <si>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</si>
  <si>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</si>
  <si>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</si>
  <si>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</si>
  <si>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</si>
  <si>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</si>
  <si>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</si>
  <si>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</si>
  <si>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</si>
  <si>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</si>
  <si>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</si>
  <si>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</si>
  <si>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</si>
  <si>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</si>
  <si>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</si>
  <si>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</si>
  <si>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</si>
  <si>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</si>
  <si>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</si>
  <si>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</si>
  <si>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</si>
  <si>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</si>
  <si>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</si>
  <si>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</si>
  <si>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</si>
  <si>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</si>
  <si>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</si>
  <si>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</si>
  <si>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</si>
  <si>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</si>
  <si>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</si>
  <si>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</si>
  <si>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</si>
  <si>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</si>
  <si>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</si>
  <si>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</si>
  <si>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</si>
  <si>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</si>
  <si>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</si>
  <si>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</si>
  <si>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</si>
  <si>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</si>
  <si>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</si>
  <si>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</si>
  <si>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</si>
  <si>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</si>
  <si>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</si>
  <si>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</si>
  <si>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</si>
  <si>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</si>
  <si>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</si>
  <si>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</si>
  <si>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</si>
  <si>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</si>
  <si>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</si>
  <si>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</si>
  <si>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</si>
  <si>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</si>
  <si>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</si>
  <si>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</si>
  <si>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</si>
  <si>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</si>
  <si>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</si>
  <si>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</si>
  <si>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</si>
  <si>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</si>
  <si>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</si>
  <si>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</si>
  <si>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</si>
  <si>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</si>
  <si>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</si>
  <si>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</si>
  <si>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</si>
  <si>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</si>
  <si>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</si>
  <si>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</si>
  <si>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</si>
  <si>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</si>
  <si>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</si>
  <si>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</si>
  <si>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</si>
  <si>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</si>
  <si>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</si>
  <si>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</si>
  <si>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</si>
  <si>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</si>
  <si>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</si>
  <si>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</si>
  <si>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</si>
  <si>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</si>
  <si>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</si>
  <si>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</si>
  <si>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</si>
  <si>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</si>
  <si>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</si>
  <si>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</si>
  <si>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</si>
  <si>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</si>
  <si>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</si>
  <si>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</si>
  <si>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</si>
  <si>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</si>
  <si>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</si>
  <si>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</si>
  <si>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</si>
  <si>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</si>
  <si>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</si>
  <si>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</si>
  <si>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</si>
  <si>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</si>
  <si>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</si>
  <si>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</si>
  <si>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</si>
  <si>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</si>
  <si>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</si>
  <si>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</si>
  <si>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</si>
  <si>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</si>
  <si>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</si>
  <si>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</si>
  <si>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</si>
  <si>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</si>
  <si>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</si>
  <si>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</si>
  <si>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</si>
  <si>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</si>
  <si>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</si>
  <si>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</si>
  <si>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</si>
  <si>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</si>
  <si>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</si>
  <si>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</si>
  <si>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</si>
  <si>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</si>
  <si>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</si>
  <si>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</si>
  <si>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</si>
  <si>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</si>
  <si>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</si>
  <si>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</si>
  <si>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</si>
  <si>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</si>
  <si>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</si>
  <si>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</si>
  <si>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</si>
  <si>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</si>
  <si>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</si>
  <si>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</si>
  <si>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</si>
  <si>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</si>
  <si>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</si>
  <si>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</si>
  <si>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</si>
  <si>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</si>
  <si>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</si>
  <si>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</si>
  <si>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</si>
  <si>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</si>
  <si>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</si>
  <si>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</si>
  <si>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</si>
  <si>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</si>
  <si>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</si>
  <si>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</si>
  <si>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</si>
  <si>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</si>
  <si>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</si>
  <si>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</si>
  <si>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</si>
  <si>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</si>
  <si>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</si>
  <si>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</si>
  <si>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</si>
  <si>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</si>
  <si>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</si>
  <si>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</si>
  <si>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</si>
  <si>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</si>
  <si>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</si>
  <si>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</si>
  <si>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</si>
  <si>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</si>
  <si>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</si>
  <si>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</si>
  <si>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</si>
  <si>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</si>
  <si>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</si>
  <si>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</si>
  <si>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</si>
  <si>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</si>
  <si>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</si>
  <si>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</si>
  <si>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</si>
  <si>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</si>
  <si>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</si>
  <si>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</si>
  <si>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</si>
  <si>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</si>
  <si>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</si>
  <si>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</si>
  <si>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</si>
  <si>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</si>
  <si>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</si>
  <si>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</si>
  <si>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</si>
  <si>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</si>
  <si>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</si>
  <si>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</si>
  <si>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</si>
  <si>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</si>
  <si>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</si>
  <si>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</si>
  <si>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</si>
  <si>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</si>
  <si>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</si>
  <si>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</si>
  <si>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</si>
  <si>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</si>
  <si>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</si>
  <si>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</si>
  <si>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</si>
  <si>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</si>
  <si>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</si>
  <si>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</si>
  <si>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</si>
  <si>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</si>
  <si>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</si>
  <si>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</si>
  <si>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</si>
  <si>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</si>
  <si>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</si>
  <si>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</si>
  <si>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</si>
  <si>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</si>
  <si>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</si>
  <si>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</si>
  <si>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</si>
  <si>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</si>
  <si>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</si>
  <si>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</si>
  <si>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</si>
  <si>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</si>
  <si>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</si>
  <si>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</si>
  <si>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</si>
  <si>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</si>
  <si>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</si>
  <si>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</si>
  <si>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</si>
  <si>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</si>
  <si>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</si>
  <si>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</si>
  <si>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</si>
  <si>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</si>
  <si>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</si>
  <si>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</si>
  <si>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</si>
  <si>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</si>
  <si>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</si>
  <si>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</si>
  <si>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</si>
  <si>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</si>
  <si>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</si>
  <si>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</si>
  <si>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</si>
  <si>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</si>
  <si>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</si>
  <si>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</si>
  <si>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</si>
  <si>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</si>
  <si>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</si>
  <si>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</si>
  <si>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</si>
  <si>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</si>
  <si>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</si>
  <si>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</si>
  <si>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</si>
  <si>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</si>
  <si>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</si>
  <si>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</si>
  <si>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</si>
  <si>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</si>
  <si>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</si>
  <si>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</si>
  <si>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</si>
  <si>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</si>
  <si>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</si>
  <si>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</si>
  <si>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</si>
  <si>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</si>
  <si>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</si>
  <si>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</si>
  <si>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</si>
  <si>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</si>
  <si>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</si>
  <si>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</si>
  <si>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</si>
  <si>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</si>
  <si>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</si>
  <si>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</si>
  <si>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</si>
  <si>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</si>
  <si>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</si>
  <si>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</si>
  <si>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</si>
  <si>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</si>
  <si>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</si>
  <si>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</si>
  <si>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</si>
  <si>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</si>
  <si>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</si>
  <si>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</si>
  <si>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</si>
  <si>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</si>
  <si>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</si>
  <si>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</si>
  <si>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</si>
  <si>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</si>
  <si>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</si>
  <si>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</si>
  <si>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</si>
  <si>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</si>
  <si>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</si>
  <si>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</si>
  <si>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</si>
  <si>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</si>
  <si>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</si>
  <si>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</si>
  <si>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</si>
  <si>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</si>
  <si>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</si>
  <si>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</si>
  <si>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</si>
  <si>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</si>
  <si>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</si>
  <si>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</si>
  <si>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</si>
  <si>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</si>
  <si>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</si>
  <si>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</si>
  <si>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</si>
  <si>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</si>
  <si>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</si>
  <si>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</si>
  <si>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</si>
  <si>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</si>
  <si>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</si>
  <si>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</si>
  <si>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</si>
  <si>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</si>
  <si>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</si>
  <si>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</si>
  <si>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</si>
  <si>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</si>
  <si>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</si>
  <si>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</si>
  <si>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</si>
  <si>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</si>
  <si>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</si>
  <si>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</si>
  <si>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</si>
  <si>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</si>
  <si>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</si>
  <si>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</si>
  <si>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</si>
  <si>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</si>
  <si>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</si>
  <si>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</si>
  <si>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</si>
  <si>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</si>
  <si>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</si>
  <si>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</si>
  <si>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</si>
  <si>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</si>
  <si>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</si>
  <si>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</si>
  <si>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</si>
  <si>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</si>
  <si>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</si>
  <si>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</si>
  <si>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</si>
  <si>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</si>
  <si>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</si>
  <si>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</si>
  <si>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</si>
  <si>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</si>
  <si>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</si>
  <si>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</si>
  <si>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</si>
  <si>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</si>
  <si>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</si>
  <si>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</si>
  <si>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</si>
  <si>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</si>
  <si>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</si>
  <si>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</si>
  <si>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</si>
  <si>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</si>
  <si>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</si>
  <si>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</si>
  <si>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</si>
  <si>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</si>
  <si>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</si>
  <si>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</si>
  <si>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</si>
  <si>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</si>
  <si>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</si>
  <si>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</si>
  <si>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</si>
  <si>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</si>
  <si>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</si>
  <si>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</si>
  <si>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</si>
  <si>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</si>
  <si>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</si>
  <si>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</si>
  <si>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</si>
  <si>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</si>
  <si>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</si>
  <si>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</si>
  <si>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</si>
  <si>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</si>
  <si>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</si>
  <si>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</si>
  <si>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</si>
  <si>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</si>
  <si>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</si>
  <si>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</si>
  <si>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</si>
  <si>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</si>
  <si>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</si>
  <si>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</si>
  <si>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</si>
  <si>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</si>
  <si>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</si>
  <si>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</si>
  <si>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</si>
  <si>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</si>
  <si>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</si>
  <si>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</si>
  <si>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</si>
  <si>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</si>
  <si>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</si>
  <si>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</si>
  <si>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</si>
  <si>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</si>
  <si>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</si>
  <si>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</si>
  <si>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</si>
  <si>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</si>
  <si>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</si>
  <si>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</si>
  <si>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</si>
  <si>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</si>
  <si>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</si>
  <si>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</si>
  <si>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</si>
  <si>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</si>
  <si>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</si>
  <si>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</si>
  <si>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</si>
  <si>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</si>
  <si>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</si>
  <si>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</si>
  <si>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</si>
  <si>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</si>
  <si>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</si>
  <si>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</si>
  <si>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</si>
  <si>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</si>
  <si>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</si>
  <si>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</si>
  <si>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</si>
  <si>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</si>
  <si>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</si>
  <si>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</si>
  <si>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</si>
  <si>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</si>
  <si>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</si>
  <si>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</si>
  <si>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</si>
  <si>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</si>
  <si>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</si>
  <si>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</si>
  <si>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</si>
  <si>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</si>
  <si>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</si>
  <si>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</si>
  <si>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</si>
  <si>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</si>
  <si>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</si>
  <si>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</si>
  <si>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</si>
  <si>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</si>
  <si>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</si>
  <si>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</si>
  <si>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</si>
  <si>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</si>
  <si>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</si>
  <si>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</si>
  <si>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</si>
  <si>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</si>
  <si>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</si>
  <si>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</si>
  <si>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</si>
  <si>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</si>
  <si>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</si>
  <si>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</si>
  <si>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</si>
  <si>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</si>
  <si>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</si>
  <si>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</si>
  <si>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</si>
  <si>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</si>
  <si>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</si>
  <si>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</si>
  <si>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</si>
  <si>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</si>
  <si>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</si>
  <si>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</si>
  <si>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</si>
  <si>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</si>
  <si>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</si>
  <si>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</si>
  <si>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</si>
  <si>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</si>
  <si>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</si>
  <si>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</si>
  <si>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</si>
  <si>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</si>
  <si>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</si>
  <si>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</si>
  <si>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</si>
  <si>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</si>
  <si>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</si>
  <si>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</si>
  <si>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</si>
  <si>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</si>
  <si>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</si>
  <si>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</si>
  <si>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</si>
  <si>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</si>
  <si>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</si>
  <si>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</si>
  <si>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</si>
  <si>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</si>
  <si>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</si>
  <si>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</si>
  <si>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</si>
  <si>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</si>
  <si>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</si>
  <si>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</si>
  <si>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</si>
  <si>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</si>
  <si>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</si>
  <si>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</si>
  <si>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</si>
  <si>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</si>
  <si>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</si>
  <si>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</si>
  <si>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</si>
  <si>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</si>
  <si>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</si>
  <si>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</si>
  <si>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</si>
  <si>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</si>
  <si>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</si>
  <si>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</si>
  <si>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</si>
  <si>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</si>
  <si>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</si>
  <si>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</si>
  <si>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</si>
  <si>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</si>
  <si>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</si>
  <si>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</si>
  <si>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</si>
  <si>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</si>
  <si>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</si>
  <si>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</si>
  <si>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</si>
  <si>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</si>
  <si>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</si>
  <si>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</si>
  <si>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</si>
  <si>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</si>
  <si>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</si>
  <si>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</si>
  <si>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</si>
  <si>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</si>
  <si>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</si>
  <si>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</si>
  <si>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</si>
  <si>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</si>
  <si>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</si>
  <si>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</si>
  <si>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</si>
  <si>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</si>
  <si>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</si>
  <si>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</si>
  <si>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</si>
  <si>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</si>
  <si>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</si>
  <si>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</si>
  <si>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</si>
  <si>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</si>
  <si>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</si>
  <si>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</si>
  <si>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</si>
  <si>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</si>
  <si>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</si>
  <si>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</si>
  <si>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</si>
  <si>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</si>
  <si>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</si>
  <si>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</si>
  <si>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</si>
  <si>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</si>
  <si>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</si>
  <si>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</si>
  <si>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</si>
  <si>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</si>
  <si>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</si>
  <si>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</si>
  <si>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</si>
  <si>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</si>
  <si>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</si>
  <si>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</si>
  <si>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</si>
  <si>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</si>
  <si>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</si>
  <si>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</si>
  <si>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</si>
  <si>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</si>
  <si>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</si>
  <si>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</si>
  <si>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</si>
  <si>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</si>
  <si>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</si>
  <si>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</si>
  <si>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</si>
  <si>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</si>
  <si>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</si>
  <si>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</si>
  <si>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</si>
  <si>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</si>
  <si>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</si>
  <si>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</si>
  <si>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</si>
  <si>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</si>
  <si>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</si>
  <si>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</si>
  <si>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</si>
  <si>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</si>
  <si>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</si>
  <si>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</si>
  <si>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</si>
  <si>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</si>
  <si>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</si>
  <si>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</si>
  <si>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</si>
  <si>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</si>
  <si>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</si>
  <si>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</si>
  <si>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</si>
  <si>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</si>
  <si>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</si>
  <si>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</si>
  <si>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</si>
  <si>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</si>
  <si>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</si>
  <si>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</si>
  <si>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</si>
  <si>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</si>
  <si>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</si>
  <si>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</si>
  <si>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</si>
  <si>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</si>
  <si>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</si>
  <si>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</si>
  <si>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</si>
  <si>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</si>
  <si>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</si>
  <si>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</si>
  <si>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</si>
  <si>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</si>
  <si>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</si>
  <si>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</si>
  <si>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</si>
  <si>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</si>
  <si>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</si>
  <si>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</si>
  <si>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</si>
  <si>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</si>
  <si>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</si>
  <si>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</si>
  <si>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</si>
  <si>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</si>
  <si>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</si>
  <si>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</si>
  <si>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</si>
  <si>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</si>
  <si>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</si>
  <si>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</si>
  <si>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</si>
  <si>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</si>
  <si>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</si>
  <si>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</si>
  <si>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</si>
  <si>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</si>
  <si>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</si>
  <si>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</si>
  <si>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</si>
  <si>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</si>
  <si>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</si>
  <si>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</si>
  <si>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</si>
  <si>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</si>
  <si>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</si>
  <si>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</si>
  <si>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</si>
  <si>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</si>
  <si>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</si>
  <si>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</si>
  <si>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</si>
  <si>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</si>
  <si>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</si>
  <si>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</si>
  <si>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</si>
  <si>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</si>
  <si>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</si>
  <si>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</si>
  <si>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</si>
  <si>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</si>
  <si>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</si>
  <si>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</si>
  <si>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</si>
  <si>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</si>
  <si>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</si>
  <si>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</si>
  <si>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</si>
  <si>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</si>
  <si>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</si>
  <si>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</si>
  <si>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</si>
  <si>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</si>
  <si>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</si>
  <si>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</si>
  <si>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</si>
  <si>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</si>
  <si>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</si>
  <si>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</si>
  <si>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</si>
  <si>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</si>
  <si>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</si>
  <si>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</si>
  <si>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</si>
  <si>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</si>
  <si>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</si>
  <si>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</si>
  <si>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</si>
  <si>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</si>
  <si>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</si>
  <si>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</si>
  <si>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</si>
  <si>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</si>
  <si>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</si>
  <si>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</si>
  <si>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</si>
  <si>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</si>
  <si>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</si>
  <si>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</si>
  <si>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</si>
  <si>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</si>
  <si>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</si>
  <si>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</si>
  <si>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</si>
  <si>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</si>
  <si>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</si>
  <si>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</si>
  <si>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</si>
  <si>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</si>
  <si>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</si>
  <si>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</si>
  <si>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</si>
  <si>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</si>
  <si>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</si>
  <si>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</si>
  <si>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</si>
  <si>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</si>
  <si>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</si>
  <si>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</si>
  <si>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</si>
  <si>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</si>
  <si>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</si>
  <si>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</si>
  <si>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</si>
  <si>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</si>
  <si>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</si>
  <si>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</si>
  <si>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</si>
  <si>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</si>
  <si>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</si>
  <si>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</si>
  <si>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</si>
  <si>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</si>
  <si>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</si>
  <si>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</si>
  <si>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</si>
  <si>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</si>
  <si>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</si>
  <si>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</si>
  <si>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</si>
  <si>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</si>
  <si>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</si>
  <si>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</si>
  <si>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</si>
  <si>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</si>
  <si>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</si>
  <si>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</si>
  <si>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</si>
  <si>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</si>
  <si>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</si>
  <si>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</si>
  <si>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</si>
  <si>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</si>
  <si>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</si>
  <si>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</si>
  <si>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</si>
  <si>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</si>
  <si>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</si>
  <si>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</si>
  <si>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</si>
  <si>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</si>
  <si>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</si>
  <si>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</si>
  <si>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</si>
  <si>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</si>
  <si>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</si>
  <si>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</si>
  <si>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</si>
  <si>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</si>
  <si>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</si>
  <si>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</si>
  <si>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</si>
  <si>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</si>
  <si>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</si>
  <si>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</si>
  <si>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</si>
  <si>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</si>
  <si>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</si>
  <si>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</si>
  <si>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</si>
  <si>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</si>
  <si>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</si>
  <si>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</si>
  <si>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</si>
  <si>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</si>
  <si>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</si>
  <si>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</si>
  <si>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</si>
  <si>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</si>
  <si>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</si>
  <si>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</si>
  <si>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</si>
  <si>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</si>
  <si>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</si>
  <si>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</si>
  <si>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</si>
  <si>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</si>
  <si>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</si>
  <si>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</si>
  <si>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</si>
  <si>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</si>
  <si>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</si>
  <si>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</si>
  <si>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</si>
  <si>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</si>
  <si>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</si>
  <si>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</si>
  <si>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</si>
  <si>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</si>
  <si>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</si>
  <si>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</si>
  <si>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</si>
  <si>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</si>
  <si>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</si>
  <si>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</si>
  <si>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</si>
  <si>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</si>
  <si>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</si>
  <si>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</si>
  <si>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</si>
  <si>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</si>
  <si>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</si>
  <si>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</si>
  <si>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</si>
  <si>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</si>
  <si>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</si>
  <si>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</si>
  <si>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</si>
  <si>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</si>
  <si>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</si>
  <si>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</si>
  <si>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</si>
  <si>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</si>
  <si>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</si>
  <si>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</si>
  <si>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</si>
  <si>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</si>
  <si>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</si>
  <si>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</si>
  <si>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</si>
  <si>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</si>
  <si>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</si>
  <si>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</si>
  <si>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</si>
  <si>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</si>
  <si>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</si>
  <si>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</si>
  <si>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</si>
  <si>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</si>
  <si>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</si>
  <si>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</si>
  <si>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</si>
  <si>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</si>
  <si>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</si>
  <si>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</si>
  <si>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</si>
  <si>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</si>
  <si>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</si>
  <si>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</si>
  <si>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</si>
  <si>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</si>
  <si>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</si>
  <si>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</si>
  <si>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</si>
  <si>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</si>
  <si>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</si>
  <si>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</si>
  <si>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</si>
  <si>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</si>
  <si>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</si>
  <si>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</si>
  <si>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</si>
  <si>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</si>
  <si>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</si>
  <si>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</si>
  <si>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</si>
  <si>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</si>
  <si>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</si>
  <si>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</si>
  <si>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</si>
  <si>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</si>
  <si>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</si>
  <si>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</si>
  <si>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</si>
  <si>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</si>
  <si>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</si>
  <si>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</si>
  <si>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</si>
  <si>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</si>
  <si>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</si>
  <si>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</si>
  <si>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</si>
  <si>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</si>
  <si>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</si>
  <si>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</si>
  <si>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</si>
  <si>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</si>
  <si>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</si>
  <si>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</si>
  <si>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</si>
  <si>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</si>
  <si>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</si>
  <si>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</si>
  <si>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</si>
  <si>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</si>
  <si>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</si>
  <si>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</si>
  <si>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</si>
  <si>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</si>
  <si>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</si>
  <si>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</si>
  <si>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</si>
  <si>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</si>
  <si>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</si>
  <si>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</si>
  <si>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</si>
  <si>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</si>
  <si>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</si>
  <si>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</si>
  <si>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</si>
  <si>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</si>
  <si>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</si>
  <si>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</si>
  <si>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</si>
  <si>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</si>
  <si>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</si>
  <si>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</si>
  <si>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</si>
  <si>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</si>
  <si>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</si>
  <si>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</si>
  <si>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</si>
  <si>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</si>
  <si>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</si>
  <si>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</si>
  <si>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</si>
  <si>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</si>
  <si>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</si>
  <si>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</si>
  <si>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</si>
  <si>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</si>
  <si>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</si>
  <si>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</si>
  <si>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</si>
  <si>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</si>
  <si>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</si>
  <si>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</si>
  <si>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</si>
  <si>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</si>
  <si>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</si>
  <si>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</si>
  <si>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</si>
  <si>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</si>
  <si>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</si>
  <si>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</si>
  <si>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</si>
  <si>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</si>
  <si>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</si>
  <si>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</si>
  <si>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</si>
  <si>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</si>
  <si>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</si>
  <si>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</si>
  <si>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</si>
  <si>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</si>
  <si>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</si>
  <si>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</si>
  <si>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</si>
  <si>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</si>
  <si>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</si>
  <si>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</si>
  <si>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</si>
  <si>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</si>
  <si>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</si>
  <si>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</si>
  <si>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</si>
  <si>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</si>
  <si>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</si>
  <si>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</si>
  <si>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</si>
  <si>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</si>
  <si>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</si>
  <si>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</si>
  <si>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</si>
  <si>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</si>
  <si>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</si>
  <si>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</si>
  <si>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</si>
  <si>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</si>
  <si>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</si>
  <si>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</si>
  <si>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</si>
  <si>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</si>
  <si>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</si>
  <si>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</si>
  <si>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</si>
  <si>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</si>
  <si>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</si>
  <si>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</si>
  <si>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</si>
  <si>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</si>
  <si>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</si>
  <si>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</si>
  <si>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</si>
  <si>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</si>
  <si>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</si>
  <si>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</si>
  <si>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</si>
  <si>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</si>
  <si>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</si>
  <si>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</si>
  <si>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</si>
  <si>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</si>
  <si>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</si>
  <si>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</si>
  <si>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</si>
  <si>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</si>
  <si>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</si>
  <si>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</si>
  <si>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</si>
  <si>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</si>
  <si>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</si>
  <si>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</si>
  <si>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</si>
  <si>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</si>
  <si>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</si>
  <si>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</si>
  <si>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</si>
  <si>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</si>
  <si>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</si>
  <si>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</si>
  <si>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</si>
  <si>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</si>
  <si>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</si>
  <si>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</si>
  <si>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</si>
  <si>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</si>
  <si>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</si>
  <si>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</si>
  <si>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</si>
  <si>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</si>
  <si>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</si>
  <si>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</si>
  <si>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</si>
  <si>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</si>
  <si>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</si>
  <si>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</si>
  <si>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</si>
  <si>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</si>
  <si>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</si>
  <si>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</si>
  <si>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</si>
  <si>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</si>
  <si>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</si>
  <si>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</si>
  <si>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</si>
  <si>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</si>
  <si>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</si>
  <si>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</si>
  <si>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</si>
  <si>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</si>
  <si>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</si>
  <si>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</si>
  <si>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</si>
  <si>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</si>
  <si>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</si>
  <si>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</si>
  <si>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</si>
  <si>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</si>
  <si>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</si>
  <si>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</si>
  <si>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</si>
  <si>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</si>
  <si>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</si>
  <si>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</si>
  <si>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</si>
  <si>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</si>
  <si>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</si>
  <si>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</si>
  <si>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</si>
  <si>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</si>
  <si>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</si>
  <si>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</si>
  <si>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</si>
  <si>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</si>
  <si>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</si>
  <si>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</si>
  <si>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</si>
  <si>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</si>
  <si>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</si>
  <si>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</si>
  <si>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</si>
  <si>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</si>
  <si>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</si>
  <si>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</si>
  <si>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</si>
  <si>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</si>
  <si>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</si>
  <si>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</si>
  <si>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</si>
  <si>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</si>
  <si>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</si>
  <si>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</si>
  <si>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</si>
  <si>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</si>
  <si>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</si>
  <si>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</si>
  <si>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</si>
  <si>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</si>
  <si>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</si>
  <si>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</si>
  <si>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</si>
  <si>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</si>
  <si>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</si>
  <si>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</si>
  <si>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</si>
  <si>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</si>
  <si>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</si>
  <si>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</si>
  <si>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</si>
  <si>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</si>
  <si>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</si>
  <si>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</si>
  <si>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</si>
  <si>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</si>
  <si>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</si>
  <si>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</si>
  <si>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</si>
  <si>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</si>
  <si>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</si>
  <si>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</si>
  <si>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</si>
  <si>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</si>
  <si>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</si>
  <si>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</si>
  <si>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</si>
  <si>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</si>
  <si>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</si>
  <si>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</si>
  <si>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</si>
  <si>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</si>
  <si>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</si>
  <si>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</si>
  <si>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</si>
  <si>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</si>
  <si>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</si>
  <si>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</si>
  <si>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</si>
  <si>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</si>
  <si>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</si>
  <si>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</si>
  <si>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</si>
  <si>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</si>
  <si>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</si>
  <si>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</si>
  <si>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</si>
  <si>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</si>
  <si>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</si>
  <si>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</si>
  <si>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</si>
  <si>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</si>
  <si>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</si>
  <si>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</si>
  <si>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</si>
  <si>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</si>
  <si>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</si>
  <si>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</si>
  <si>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</si>
  <si>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</si>
  <si>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</si>
  <si>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</si>
  <si>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</si>
  <si>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</si>
  <si>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</si>
  <si>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</si>
  <si>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</si>
  <si>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</si>
  <si>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</si>
  <si>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</si>
  <si>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</si>
  <si>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</si>
  <si>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</si>
  <si>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</si>
  <si>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</si>
  <si>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</si>
  <si>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</si>
  <si>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</si>
  <si>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</si>
  <si>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</si>
  <si>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</si>
  <si>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</si>
  <si>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</si>
  <si>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</si>
  <si>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</si>
  <si>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</si>
  <si>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</si>
  <si>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</si>
  <si>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</si>
  <si>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</si>
  <si>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</si>
  <si>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</si>
  <si>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</si>
  <si>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</si>
  <si>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</si>
  <si>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</si>
  <si>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</si>
  <si>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</si>
  <si>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</si>
  <si>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</si>
  <si>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</si>
  <si>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</si>
  <si>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</si>
  <si>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</si>
  <si>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</si>
  <si>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</si>
  <si>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</si>
  <si>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</si>
  <si>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</si>
  <si>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</si>
  <si>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</si>
  <si>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</si>
  <si>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</si>
  <si>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</si>
  <si>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</si>
  <si>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</si>
  <si>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</si>
  <si>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</si>
  <si>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</si>
  <si>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</si>
  <si>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</si>
  <si>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</si>
  <si>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</si>
  <si>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</si>
  <si>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</si>
  <si>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</si>
  <si>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</si>
  <si>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</si>
  <si>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</si>
  <si>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</si>
  <si>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</si>
  <si>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</si>
  <si>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</si>
  <si>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</si>
  <si>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</si>
  <si>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</si>
  <si>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</si>
  <si>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</si>
  <si>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</si>
  <si>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</si>
  <si>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</si>
  <si>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</si>
  <si>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</si>
  <si>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</si>
  <si>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</si>
  <si>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</si>
  <si>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</si>
  <si>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</si>
  <si>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</si>
  <si>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</si>
  <si>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</si>
  <si>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</si>
  <si>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</si>
  <si>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</si>
  <si>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</si>
  <si>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</si>
  <si>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</si>
  <si>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</si>
  <si>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</si>
  <si>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</si>
  <si>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</si>
  <si>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</si>
  <si>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</si>
  <si>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</si>
  <si>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</si>
  <si>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</si>
  <si>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</si>
  <si>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</si>
  <si>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</si>
  <si>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</si>
  <si>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</si>
  <si>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</si>
  <si>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</si>
  <si>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</si>
  <si>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</si>
  <si>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</si>
  <si>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</si>
  <si>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</si>
  <si>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</si>
  <si>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</si>
  <si>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</si>
  <si>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</si>
  <si>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</si>
  <si>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</si>
  <si>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</si>
  <si>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</si>
  <si>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</si>
  <si>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</si>
  <si>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</si>
  <si>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</si>
  <si>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</si>
  <si>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</si>
  <si>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</si>
  <si>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</si>
  <si>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</si>
  <si>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</si>
  <si>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</si>
  <si>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</si>
  <si>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</si>
  <si>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</si>
  <si>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</si>
  <si>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</si>
  <si>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</si>
  <si>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</si>
  <si>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</si>
  <si>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</si>
  <si>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</si>
  <si>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</si>
  <si>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</si>
  <si>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</si>
  <si>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</si>
  <si>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</si>
  <si>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</si>
  <si>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</si>
  <si>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</si>
  <si>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</si>
  <si>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</si>
  <si>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</si>
  <si>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</si>
  <si>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</si>
  <si>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</si>
  <si>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</si>
  <si>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</si>
  <si>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</si>
  <si>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</si>
  <si>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</si>
  <si>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</si>
  <si>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</si>
  <si>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</si>
  <si>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</si>
  <si>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</si>
  <si>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</si>
  <si>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</si>
  <si>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</si>
  <si>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</si>
  <si>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</si>
  <si>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</si>
  <si>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</si>
  <si>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</si>
  <si>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</si>
  <si>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</si>
  <si>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</si>
  <si>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</si>
  <si>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</si>
  <si>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</si>
  <si>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</si>
  <si>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</si>
  <si>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</si>
  <si>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</si>
  <si>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</si>
  <si>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</si>
  <si>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</si>
  <si>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</si>
  <si>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</si>
  <si>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</si>
  <si>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</si>
  <si>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</si>
  <si>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</si>
  <si>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</si>
  <si>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</si>
  <si>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</si>
  <si>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</si>
  <si>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</si>
  <si>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</si>
  <si>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</si>
  <si>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</si>
  <si>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</si>
  <si>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</si>
  <si>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</si>
  <si>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</si>
  <si>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</si>
  <si>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</si>
  <si>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</si>
  <si>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</si>
  <si>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</si>
  <si>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</si>
  <si>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</si>
  <si>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</si>
  <si>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</si>
  <si>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</si>
  <si>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</si>
  <si>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</si>
  <si>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</si>
  <si>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</si>
  <si>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</si>
  <si>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</si>
  <si>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</si>
  <si>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</si>
  <si>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</si>
  <si>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</si>
  <si>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</si>
  <si>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</si>
  <si>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</si>
  <si>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</si>
  <si>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</si>
  <si>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</si>
  <si>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</si>
  <si>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</si>
  <si>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</si>
  <si>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</si>
  <si>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</si>
  <si>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</si>
  <si>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</si>
  <si>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</si>
  <si>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</si>
  <si>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</si>
  <si>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</si>
  <si>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</si>
  <si>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</si>
  <si>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</si>
  <si>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</si>
  <si>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</si>
  <si>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</si>
  <si>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</si>
  <si>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</si>
  <si>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</si>
  <si>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</si>
  <si>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</si>
  <si>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</si>
  <si>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</si>
  <si>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</si>
  <si>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</si>
  <si>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</si>
  <si>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</si>
  <si>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</si>
  <si>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</si>
  <si>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</si>
  <si>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</si>
  <si>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</si>
  <si>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</si>
  <si>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</si>
  <si>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</si>
  <si>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</si>
  <si>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</si>
  <si>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</si>
  <si>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</si>
  <si>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</si>
  <si>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</si>
  <si>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</si>
  <si>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</si>
  <si>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</si>
  <si>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</si>
  <si>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</si>
  <si>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</si>
  <si>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</si>
  <si>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</si>
  <si>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</si>
  <si>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</si>
  <si>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</si>
  <si>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</si>
  <si>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</si>
  <si>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</si>
  <si>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</si>
  <si>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</si>
  <si>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</si>
  <si>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</si>
  <si>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</si>
  <si>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</si>
  <si>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</si>
  <si>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</si>
  <si>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</si>
  <si>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</si>
  <si>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</si>
  <si>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</si>
  <si>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</si>
  <si>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</si>
  <si>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</si>
  <si>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</si>
  <si>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</si>
  <si>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</si>
  <si>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</si>
  <si>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</si>
  <si>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</si>
  <si>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</si>
  <si>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</si>
  <si>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</si>
  <si>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</si>
  <si>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</si>
  <si>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</si>
  <si>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</si>
  <si>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</si>
  <si>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</si>
  <si>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</si>
  <si>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</si>
  <si>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</si>
  <si>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</si>
  <si>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</si>
  <si>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</si>
  <si>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</si>
  <si>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</si>
  <si>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</si>
  <si>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</si>
  <si>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</si>
  <si>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</si>
  <si>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</si>
  <si>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</si>
  <si>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</si>
  <si>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</si>
  <si>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</si>
  <si>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</si>
  <si>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</si>
  <si>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</si>
  <si>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</si>
  <si>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</si>
  <si>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</si>
  <si>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</si>
  <si>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</si>
  <si>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</si>
  <si>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</si>
  <si>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</si>
  <si>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</si>
  <si>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</si>
  <si>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</si>
  <si>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</si>
  <si>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</si>
  <si>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</si>
  <si>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</si>
  <si>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</si>
  <si>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</si>
  <si>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</si>
  <si>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</si>
  <si>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</si>
  <si>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</si>
  <si>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</si>
  <si>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</si>
  <si>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</si>
  <si>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</si>
  <si>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</si>
  <si>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</si>
  <si>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</si>
  <si>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</si>
  <si>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</si>
  <si>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</si>
  <si>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</si>
  <si>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</si>
  <si>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</si>
  <si>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</si>
  <si>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</si>
  <si>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</si>
  <si>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</si>
  <si>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</si>
  <si>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</si>
  <si>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</si>
  <si>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</si>
  <si>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</si>
  <si>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</si>
  <si>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</si>
  <si>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</si>
  <si>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</si>
  <si>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</si>
  <si>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</si>
  <si>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</si>
  <si>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</si>
  <si>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</si>
  <si>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</si>
  <si>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</si>
  <si>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</si>
  <si>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</si>
  <si>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</si>
  <si>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</si>
  <si>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</si>
  <si>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</si>
  <si>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</si>
  <si>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</si>
  <si>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</si>
  <si>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</si>
  <si>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</si>
  <si>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</si>
  <si>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</si>
  <si>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</si>
  <si>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</si>
  <si>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</si>
  <si>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</si>
  <si>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</si>
  <si>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</si>
  <si>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</si>
  <si>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</si>
  <si>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</si>
  <si>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</si>
  <si>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</si>
  <si>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</si>
  <si>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</si>
  <si>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</si>
  <si>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</si>
  <si>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</si>
  <si>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</si>
  <si>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</si>
  <si>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</si>
  <si>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</si>
  <si>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</si>
  <si>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</si>
  <si>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</si>
  <si>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</si>
  <si>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</si>
  <si>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</si>
  <si>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</si>
  <si>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</si>
  <si>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</si>
  <si>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</si>
  <si>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</si>
  <si>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</si>
  <si>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</si>
  <si>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</si>
  <si>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</si>
  <si>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</si>
  <si>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</si>
  <si>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</si>
  <si>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</si>
  <si>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</si>
  <si>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</si>
  <si>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</si>
  <si>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</si>
  <si>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</si>
  <si>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</si>
  <si>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</si>
  <si>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</si>
  <si>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</si>
  <si>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</si>
  <si>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</si>
  <si>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</si>
  <si>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</si>
  <si>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</si>
  <si>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</si>
  <si>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</si>
  <si>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</si>
  <si>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</si>
  <si>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</si>
  <si>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</si>
  <si>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</si>
  <si>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</si>
  <si>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</si>
  <si>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</si>
  <si>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</si>
  <si>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</si>
  <si>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</si>
  <si>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</si>
  <si>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</si>
  <si>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</si>
  <si>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</si>
  <si>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</si>
  <si>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</si>
  <si>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</si>
  <si>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</si>
  <si>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</si>
  <si>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</si>
  <si>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</si>
  <si>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</si>
  <si>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</si>
  <si>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</si>
  <si>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</si>
  <si>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</si>
  <si>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</si>
  <si>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</si>
  <si>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</si>
  <si>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</si>
  <si>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</si>
  <si>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</si>
  <si>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</si>
  <si>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</si>
  <si>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</si>
  <si>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</si>
  <si>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</si>
  <si>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</si>
  <si>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</si>
  <si>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</si>
  <si>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</si>
  <si>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</si>
  <si>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</si>
  <si>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</si>
  <si>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</si>
  <si>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</si>
  <si>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</si>
  <si>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</si>
  <si>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</si>
  <si>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</si>
  <si>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</si>
  <si>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</si>
  <si>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</si>
  <si>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</si>
  <si>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</si>
  <si>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</si>
  <si>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</si>
  <si>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</si>
  <si>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</si>
  <si>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</si>
  <si>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</si>
  <si>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</si>
  <si>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</si>
  <si>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</si>
  <si>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</si>
  <si>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</si>
  <si>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</si>
  <si>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</si>
  <si>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</si>
  <si>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</si>
  <si>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</si>
  <si>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</si>
  <si>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</si>
  <si>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</si>
  <si>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</si>
  <si>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</si>
  <si>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</si>
  <si>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</si>
  <si>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</si>
  <si>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</si>
  <si>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</si>
  <si>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</si>
  <si>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</si>
  <si>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</si>
  <si>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</si>
  <si>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</si>
  <si>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</si>
  <si>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</si>
  <si>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</si>
  <si>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</si>
  <si>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</si>
  <si>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</si>
  <si>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</si>
  <si>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</si>
  <si>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</si>
  <si>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</si>
  <si>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</si>
  <si>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</si>
  <si>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</si>
  <si>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</si>
  <si>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</si>
  <si>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</si>
  <si>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</si>
  <si>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</si>
  <si>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</si>
  <si>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</si>
  <si>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</si>
  <si>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</si>
  <si>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</si>
  <si>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</si>
  <si>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</si>
  <si>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</si>
  <si>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</si>
  <si>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</si>
  <si>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</si>
  <si>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</si>
  <si>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</si>
  <si>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</si>
  <si>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</si>
  <si>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</si>
  <si>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</si>
  <si>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</si>
  <si>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</si>
  <si>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</si>
  <si>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</si>
  <si>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</si>
  <si>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</si>
  <si>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</si>
  <si>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</si>
  <si>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</si>
  <si>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</si>
  <si>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</si>
  <si>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</si>
  <si>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</si>
  <si>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</si>
  <si>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</si>
  <si>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</si>
  <si>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</si>
  <si>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</si>
  <si>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</si>
  <si>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</si>
  <si>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</si>
  <si>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</si>
  <si>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</si>
  <si>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</si>
  <si>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</si>
  <si>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</si>
  <si>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</si>
  <si>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</si>
  <si>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</si>
  <si>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</si>
  <si>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</si>
  <si>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</si>
  <si>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</si>
  <si>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</si>
  <si>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</si>
  <si>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</si>
  <si>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</si>
  <si>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</si>
  <si>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</si>
  <si>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</si>
  <si>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</si>
  <si>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</si>
  <si>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</si>
  <si>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</si>
  <si>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</si>
  <si>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</si>
  <si>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</si>
  <si>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</si>
  <si>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</si>
  <si>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</si>
  <si>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</si>
  <si>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</si>
  <si>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</si>
  <si>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</si>
  <si>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</si>
  <si>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</si>
  <si>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</si>
  <si>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</si>
  <si>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</si>
  <si>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</si>
  <si>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</si>
  <si>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</si>
  <si>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</si>
  <si>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</si>
  <si>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</si>
  <si>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</si>
  <si>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</si>
  <si>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</si>
  <si>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</si>
  <si>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</si>
  <si>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</si>
  <si>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</si>
  <si>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</si>
  <si>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</si>
  <si>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</si>
  <si>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</si>
  <si>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</si>
  <si>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</si>
  <si>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</si>
  <si>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</si>
  <si>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</si>
  <si>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</si>
  <si>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</si>
  <si>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</si>
  <si>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</si>
  <si>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</si>
  <si>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</si>
  <si>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</si>
  <si>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</si>
  <si>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</si>
  <si>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</si>
  <si>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</si>
  <si>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</si>
  <si>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</si>
  <si>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</si>
  <si>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</si>
  <si>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</si>
  <si>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</si>
  <si>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</si>
  <si>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</si>
  <si>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</si>
  <si>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</si>
  <si>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</si>
  <si>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</si>
  <si>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</si>
  <si>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</si>
  <si>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</si>
  <si>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</si>
  <si>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</si>
  <si>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</si>
  <si>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</si>
  <si>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</si>
  <si>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</si>
  <si>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</si>
  <si>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</si>
  <si>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</si>
  <si>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</si>
  <si>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</si>
  <si>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</si>
  <si>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</si>
  <si>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</si>
  <si>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</si>
  <si>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</si>
  <si>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</si>
  <si>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</si>
  <si>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</si>
  <si>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</si>
  <si>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</si>
  <si>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</si>
  <si>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</si>
  <si>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</si>
  <si>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</si>
  <si>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</si>
  <si>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</si>
  <si>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</si>
  <si>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</si>
  <si>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</si>
  <si>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</si>
  <si>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</si>
  <si>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</si>
  <si>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</si>
  <si>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</si>
  <si>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</si>
  <si>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</si>
  <si>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</si>
  <si>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</si>
  <si>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</si>
  <si>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</si>
  <si>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</si>
  <si>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</si>
  <si>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</si>
  <si>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</si>
  <si>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</si>
  <si>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</si>
  <si>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</si>
  <si>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</si>
  <si>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</si>
  <si>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</si>
  <si>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</si>
  <si>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</si>
  <si>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</si>
  <si>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</si>
  <si>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</si>
  <si>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</si>
  <si>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</si>
  <si>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</si>
  <si>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</si>
  <si>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</si>
  <si>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</si>
  <si>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</si>
  <si>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</si>
  <si>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</si>
  <si>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</si>
  <si>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</si>
  <si>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</si>
  <si>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</si>
  <si>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</si>
  <si>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</si>
  <si>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</si>
  <si>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</si>
  <si>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</si>
  <si>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</si>
  <si>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</si>
  <si>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</si>
  <si>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</si>
  <si>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</si>
  <si>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</si>
  <si>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</si>
  <si>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</si>
  <si>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</si>
  <si>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</si>
  <si>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</si>
  <si>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</si>
  <si>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</si>
  <si>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</si>
  <si>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</si>
  <si>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</si>
  <si>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</si>
  <si>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</si>
  <si>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</si>
  <si>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</si>
  <si>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</si>
  <si>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</si>
  <si>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</si>
  <si>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</si>
  <si>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</si>
  <si>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</si>
  <si>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</si>
  <si>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</si>
  <si>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</si>
  <si>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</si>
  <si>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</si>
  <si>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</si>
  <si>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</si>
  <si>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</si>
  <si>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</si>
  <si>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</si>
  <si>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</si>
  <si>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</si>
  <si>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</si>
  <si>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</si>
  <si>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</si>
  <si>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</si>
  <si>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</si>
  <si>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</si>
  <si>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</si>
  <si>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</si>
  <si>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</si>
  <si>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</si>
  <si>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</si>
  <si>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</si>
  <si>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</si>
  <si>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</si>
  <si>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</si>
  <si>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</si>
  <si>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</si>
  <si>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</si>
  <si>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</si>
  <si>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</si>
  <si>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</si>
  <si>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</si>
  <si>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</si>
  <si>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</si>
  <si>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</si>
  <si>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</si>
  <si>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</si>
  <si>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</si>
  <si>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</si>
  <si>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</si>
  <si>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</si>
  <si>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</si>
  <si>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</si>
  <si>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</si>
  <si>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</si>
  <si>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</si>
  <si>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</si>
  <si>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</si>
  <si>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</si>
  <si>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</si>
  <si>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</si>
  <si>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</si>
  <si>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</si>
  <si>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</si>
  <si>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</si>
  <si>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</si>
  <si>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</si>
  <si>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</si>
  <si>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</si>
  <si>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</si>
  <si>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</si>
  <si>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</si>
  <si>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</si>
  <si>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</si>
  <si>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</si>
  <si>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</si>
  <si>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</si>
  <si>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</si>
  <si>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</si>
  <si>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</si>
  <si>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</si>
  <si>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</si>
  <si>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</si>
  <si>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</si>
  <si>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</si>
  <si>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</si>
  <si>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</si>
  <si>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</si>
  <si>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</si>
  <si>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</si>
  <si>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</si>
  <si>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</si>
  <si>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</si>
  <si>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</si>
  <si>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</si>
  <si>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</si>
  <si>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</si>
  <si>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</si>
  <si>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</si>
  <si>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</si>
  <si>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</si>
  <si>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</si>
  <si>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</si>
  <si>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</si>
  <si>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</si>
  <si>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</si>
  <si>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</si>
  <si>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</si>
  <si>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</si>
  <si>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</si>
  <si>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</si>
  <si>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</si>
  <si>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</si>
  <si>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</si>
  <si>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</si>
  <si>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</si>
  <si>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</si>
  <si>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</si>
  <si>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</si>
  <si>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</si>
  <si>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</si>
  <si>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</si>
  <si>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</si>
  <si>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</si>
  <si>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</si>
  <si>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</si>
  <si>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</si>
  <si>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</si>
  <si>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</si>
  <si>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</si>
  <si>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</si>
  <si>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</si>
  <si>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</si>
  <si>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</si>
  <si>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</si>
  <si>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</si>
  <si>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</si>
  <si>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</si>
  <si>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</si>
  <si>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</si>
  <si>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</si>
  <si>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</si>
  <si>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</si>
  <si>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</si>
  <si>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</si>
  <si>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</si>
  <si>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</si>
  <si>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</si>
  <si>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</si>
  <si>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</si>
  <si>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</si>
  <si>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</si>
  <si>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</si>
  <si>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</si>
  <si>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</si>
  <si>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</si>
  <si>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</si>
  <si>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</si>
  <si>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</si>
  <si>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</si>
  <si>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</si>
  <si>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</si>
  <si>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</si>
  <si>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</si>
  <si>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</si>
  <si>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</si>
  <si>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</si>
  <si>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</si>
  <si>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</si>
  <si>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</si>
  <si>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</si>
  <si>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</si>
  <si>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</si>
  <si>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</si>
  <si>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</si>
  <si>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</si>
  <si>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</si>
  <si>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</si>
  <si>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</si>
  <si>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</si>
  <si>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</si>
  <si>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</si>
  <si>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</si>
  <si>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</si>
  <si>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</si>
  <si>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</si>
  <si>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</si>
  <si>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</si>
  <si>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</si>
  <si>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</si>
  <si>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</si>
  <si>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</si>
  <si>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</si>
  <si>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</si>
  <si>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</si>
  <si>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</si>
  <si>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</si>
  <si>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</si>
  <si>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</si>
  <si>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</si>
  <si>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</si>
  <si>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</si>
  <si>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</si>
  <si>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</si>
  <si>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</si>
  <si>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</si>
  <si>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</si>
  <si>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</si>
  <si>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</si>
  <si>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</si>
  <si>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</si>
  <si>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</si>
  <si>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</si>
  <si>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</si>
  <si>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</si>
  <si>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</si>
  <si>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</si>
  <si>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</si>
  <si>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</si>
  <si>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</si>
  <si>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</si>
  <si>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</si>
  <si>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</si>
  <si>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</si>
  <si>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</si>
  <si>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</si>
  <si>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</si>
  <si>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</si>
  <si>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</si>
  <si>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</si>
  <si>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</si>
  <si>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</si>
  <si>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</si>
  <si>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</si>
  <si>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</si>
  <si>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</si>
  <si>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</si>
  <si>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</si>
  <si>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</si>
  <si>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</si>
  <si>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</si>
  <si>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</si>
  <si>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</si>
  <si>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</si>
  <si>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</si>
  <si>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</si>
  <si>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</si>
  <si>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</si>
  <si>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</si>
  <si>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</si>
  <si>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</si>
  <si>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</si>
  <si>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</si>
  <si>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</si>
  <si>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</si>
  <si>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</si>
  <si>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</si>
  <si>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</si>
  <si>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</si>
  <si>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</si>
  <si>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</si>
  <si>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</si>
  <si>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</si>
  <si>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</si>
  <si>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</si>
  <si>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</si>
  <si>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</si>
  <si>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</si>
  <si>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</si>
  <si>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</si>
  <si>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</si>
  <si>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</si>
  <si>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</si>
  <si>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</si>
  <si>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</si>
  <si>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</si>
  <si>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</si>
  <si>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</si>
  <si>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</si>
  <si>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</si>
  <si>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</si>
  <si>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</si>
  <si>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</si>
  <si>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</si>
  <si>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</si>
  <si>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</si>
  <si>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</si>
  <si>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</si>
  <si>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</si>
  <si>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</si>
  <si>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</si>
  <si>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</si>
  <si>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</si>
  <si>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</si>
  <si>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</si>
  <si>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</si>
  <si>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</si>
  <si>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</si>
  <si>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</si>
  <si>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</si>
  <si>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</si>
  <si>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</si>
  <si>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</si>
  <si>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</si>
  <si>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</si>
  <si>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</si>
  <si>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</si>
  <si>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</si>
  <si>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</si>
  <si>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</si>
  <si>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</si>
  <si>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</si>
  <si>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</si>
  <si>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</si>
  <si>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</si>
  <si>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</si>
  <si>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</si>
  <si>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</si>
  <si>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</si>
  <si>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</si>
  <si>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</si>
  <si>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</si>
  <si>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</si>
  <si>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</si>
  <si>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</si>
  <si>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</si>
  <si>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</si>
  <si>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</si>
  <si>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</si>
  <si>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</si>
  <si>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</si>
  <si>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</si>
  <si>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</si>
  <si>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</si>
  <si>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</si>
  <si>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</si>
  <si>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</si>
  <si>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</si>
  <si>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</si>
  <si>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</si>
  <si>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</si>
  <si>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</si>
  <si>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</si>
  <si>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</si>
  <si>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</si>
  <si>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</si>
  <si>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</si>
  <si>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</si>
  <si>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</si>
  <si>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</si>
  <si>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</si>
  <si>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</si>
  <si>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</si>
  <si>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</si>
  <si>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</si>
  <si>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</si>
  <si>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</si>
  <si>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</si>
  <si>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</si>
  <si>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</si>
  <si>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</si>
  <si>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</si>
  <si>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</si>
  <si>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</si>
  <si>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</si>
  <si>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</si>
  <si>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</si>
  <si>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</si>
  <si>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</si>
  <si>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</si>
  <si>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</si>
  <si>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</si>
  <si>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</si>
  <si>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</si>
  <si>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</si>
  <si>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</si>
  <si>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</si>
  <si>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</si>
  <si>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</si>
  <si>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</si>
  <si>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</si>
  <si>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</si>
  <si>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</si>
  <si>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</si>
  <si>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</si>
  <si>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</si>
  <si>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</si>
  <si>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</si>
  <si>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</si>
  <si>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</si>
  <si>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</si>
  <si>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</si>
  <si>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</si>
  <si>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</si>
  <si>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</si>
  <si>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</si>
  <si>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</si>
  <si>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</si>
  <si>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</si>
  <si>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</si>
  <si>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</si>
  <si>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</si>
  <si>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</si>
  <si>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</si>
  <si>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</si>
  <si>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</si>
  <si>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</si>
  <si>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</si>
  <si>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</si>
  <si>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</si>
  <si>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</si>
  <si>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</si>
  <si>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</si>
  <si>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</si>
  <si>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</si>
  <si>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</si>
  <si>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</si>
  <si>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</si>
  <si>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</si>
  <si>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</si>
  <si>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</si>
  <si>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</si>
  <si>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</si>
  <si>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</si>
  <si>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</si>
  <si>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</si>
  <si>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</si>
  <si>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</si>
  <si>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</si>
  <si>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</si>
  <si>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</si>
  <si>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</si>
  <si>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</si>
  <si>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</si>
  <si>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</si>
  <si>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</si>
  <si>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</si>
  <si>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</si>
  <si>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</si>
  <si>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</si>
  <si>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</si>
  <si>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</si>
  <si>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</si>
  <si>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</si>
  <si>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</si>
  <si>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</si>
  <si>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</si>
  <si>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</si>
  <si>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</si>
  <si>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</si>
  <si>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</si>
  <si>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</si>
  <si>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</si>
  <si>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</si>
  <si>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</si>
  <si>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</si>
  <si>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</si>
  <si>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</si>
  <si>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</si>
  <si>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</si>
  <si>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</si>
  <si>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</si>
  <si>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</si>
  <si>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</si>
  <si>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</si>
  <si>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</si>
  <si>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</si>
  <si>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</si>
  <si>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</si>
  <si>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</si>
  <si>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</si>
  <si>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</si>
  <si>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</si>
  <si>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</si>
  <si>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</si>
  <si>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</si>
  <si>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</si>
  <si>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</si>
  <si>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</si>
  <si>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</si>
  <si>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</si>
  <si>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</si>
  <si>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</si>
  <si>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</si>
  <si>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</si>
  <si>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</si>
  <si>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</si>
  <si>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</si>
  <si>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</si>
  <si>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</si>
  <si>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</si>
  <si>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</si>
  <si>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</si>
  <si>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</si>
  <si>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</si>
  <si>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</si>
  <si>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</si>
  <si>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</si>
  <si>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</si>
  <si>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</si>
  <si>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</si>
  <si>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</si>
  <si>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</si>
  <si>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</si>
  <si>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</si>
  <si>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</si>
  <si>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</si>
  <si>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</si>
  <si>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</si>
  <si>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</si>
  <si>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</si>
  <si>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</si>
  <si>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</si>
  <si>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</si>
  <si>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</si>
  <si>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</si>
  <si>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</si>
  <si>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</si>
  <si>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</si>
  <si>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</si>
  <si>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</si>
  <si>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</si>
  <si>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</si>
  <si>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</si>
  <si>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</si>
  <si>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</si>
  <si>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</si>
  <si>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</si>
  <si>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</si>
  <si>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</si>
  <si>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</si>
  <si>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</si>
  <si>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</si>
  <si>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</si>
  <si>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</si>
  <si>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</si>
  <si>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</si>
  <si>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</si>
  <si>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</si>
  <si>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</si>
  <si>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</si>
  <si>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</si>
  <si>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</si>
  <si>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</si>
  <si>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</si>
  <si>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</si>
  <si>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</si>
  <si>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</si>
  <si>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</si>
  <si>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</si>
  <si>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</si>
  <si>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</si>
  <si>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</si>
  <si>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</si>
  <si>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</si>
  <si>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</si>
  <si>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</si>
  <si>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</si>
  <si>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</si>
  <si>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</si>
  <si>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</si>
  <si>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</si>
  <si>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</si>
  <si>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</si>
  <si>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</si>
  <si>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</si>
  <si>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</si>
  <si>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</si>
  <si>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</si>
  <si>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</si>
  <si>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</si>
  <si>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</si>
  <si>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</si>
  <si>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</si>
  <si>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</si>
  <si>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</si>
  <si>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</si>
  <si>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</si>
  <si>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</si>
  <si>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</si>
  <si>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</si>
  <si>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</si>
  <si>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</si>
  <si>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</si>
  <si>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</si>
  <si>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</si>
  <si>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</si>
  <si>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</si>
  <si>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</si>
  <si>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</si>
  <si>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</si>
  <si>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</si>
  <si>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</si>
  <si>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</si>
  <si>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</si>
  <si>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</si>
  <si>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</si>
  <si>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</si>
  <si>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</si>
  <si>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</si>
  <si>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</si>
  <si>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</si>
  <si>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</si>
  <si>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</si>
  <si>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</si>
  <si>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</si>
  <si>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</si>
  <si>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</si>
  <si>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</si>
  <si>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</si>
  <si>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</si>
  <si>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</si>
  <si>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</si>
  <si>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</si>
  <si>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</si>
  <si>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</si>
  <si>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</si>
  <si>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</si>
  <si>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</si>
  <si>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</si>
  <si>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</si>
  <si>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</si>
  <si>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</si>
  <si>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</si>
  <si>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</si>
  <si>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</si>
  <si>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</si>
  <si>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</si>
  <si>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</si>
  <si>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</si>
  <si>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</si>
  <si>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</si>
  <si>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</si>
  <si>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</si>
  <si>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</si>
  <si>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</si>
  <si>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</si>
  <si>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</si>
  <si>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</si>
  <si>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</si>
  <si>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</si>
  <si>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</si>
  <si>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</si>
  <si>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</si>
  <si>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</si>
  <si>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</si>
  <si>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</si>
  <si>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</si>
  <si>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</si>
  <si>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</si>
  <si>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</si>
  <si>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</si>
  <si>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</si>
  <si>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</si>
  <si>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</si>
  <si>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</si>
  <si>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</si>
  <si>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</si>
  <si>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</si>
  <si>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</si>
  <si>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</si>
  <si>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</si>
  <si>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</si>
  <si>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</si>
  <si>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</si>
  <si>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</si>
  <si>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</si>
  <si>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</si>
  <si>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</si>
  <si>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</si>
  <si>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</si>
  <si>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</si>
  <si>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</si>
  <si>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</si>
  <si>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</si>
  <si>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</si>
  <si>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</si>
  <si>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</si>
  <si>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</si>
  <si>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</si>
  <si>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</si>
  <si>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</si>
  <si>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</si>
  <si>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</si>
  <si>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</si>
  <si>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</si>
  <si>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</si>
  <si>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</si>
  <si>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</si>
  <si>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</si>
  <si>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</si>
  <si>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</si>
  <si>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</si>
  <si>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</si>
  <si>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</si>
  <si>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</si>
  <si>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</si>
  <si>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</si>
  <si>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</si>
  <si>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</si>
  <si>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</si>
  <si>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</si>
  <si>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</si>
  <si>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</si>
  <si>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</si>
  <si>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</si>
  <si>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</si>
  <si>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</si>
  <si>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</si>
  <si>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</si>
  <si>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</si>
  <si>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</si>
  <si>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</si>
  <si>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</si>
  <si>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</si>
  <si>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</si>
  <si>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</si>
  <si>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</si>
  <si>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</si>
  <si>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</si>
  <si>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</si>
  <si>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</si>
  <si>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</si>
  <si>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</si>
  <si>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</si>
  <si>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</si>
  <si>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</si>
  <si>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</si>
  <si>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</si>
  <si>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</si>
  <si>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</si>
  <si>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</si>
  <si>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</si>
  <si>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</si>
  <si>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</si>
  <si>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</si>
  <si>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</si>
  <si>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</si>
  <si>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</si>
  <si>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</si>
  <si>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</si>
  <si>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</si>
  <si>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</si>
  <si>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</si>
  <si>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</si>
  <si>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</si>
  <si>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</si>
  <si>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</si>
  <si>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</si>
  <si>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</si>
  <si>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</si>
  <si>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</si>
  <si>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</si>
  <si>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</si>
  <si>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</si>
  <si>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</si>
  <si>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</si>
  <si>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</si>
  <si>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</si>
  <si>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</si>
  <si>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</si>
  <si>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</si>
  <si>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</si>
  <si>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</si>
  <si>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</si>
  <si>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</si>
  <si>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</si>
  <si>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</si>
  <si>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</si>
  <si>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</si>
  <si>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</si>
  <si>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</si>
  <si>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</si>
  <si>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</si>
  <si>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</si>
  <si>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</si>
  <si>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</si>
  <si>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</si>
  <si>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</si>
  <si>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</si>
  <si>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</si>
  <si>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</si>
  <si>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</si>
  <si>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</si>
  <si>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</si>
  <si>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</si>
  <si>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</si>
  <si>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</si>
  <si>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</si>
  <si>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</si>
  <si>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</si>
  <si>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</si>
  <si>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</si>
  <si>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</si>
  <si>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</si>
  <si>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</si>
  <si>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</si>
  <si>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</si>
  <si>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</si>
  <si>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</si>
  <si>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</si>
  <si>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</si>
  <si>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</si>
  <si>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</si>
  <si>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</si>
  <si>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</si>
  <si>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</si>
  <si>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</si>
  <si>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</si>
  <si>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</si>
  <si>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</si>
  <si>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</si>
  <si>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</si>
  <si>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</si>
  <si>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</si>
  <si>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</si>
  <si>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</si>
  <si>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</si>
  <si>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</si>
  <si>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</si>
  <si>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</si>
  <si>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</si>
  <si>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</si>
  <si>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</si>
  <si>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</si>
  <si>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</si>
  <si>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</si>
  <si>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</si>
  <si>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</si>
  <si>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</si>
  <si>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</si>
  <si>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</si>
  <si>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</si>
  <si>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</si>
  <si>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</si>
  <si>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</si>
  <si>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</si>
  <si>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</si>
  <si>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</si>
  <si>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</si>
  <si>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</si>
  <si>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</si>
  <si>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</si>
  <si>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</si>
  <si>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</si>
  <si>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</si>
  <si>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</si>
  <si>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</si>
  <si>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</si>
  <si>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</si>
  <si>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</si>
  <si>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</si>
  <si>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</si>
  <si>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</si>
  <si>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</si>
  <si>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</si>
  <si>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</si>
  <si>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</si>
  <si>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</si>
  <si>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</si>
  <si>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</si>
  <si>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</si>
  <si>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</si>
  <si>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</si>
  <si>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</si>
  <si>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</si>
  <si>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</si>
  <si>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</si>
  <si>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</si>
  <si>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</si>
  <si>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</si>
  <si>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</si>
  <si>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</si>
  <si>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</si>
  <si>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</si>
  <si>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</si>
  <si>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</si>
  <si>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</si>
  <si>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</si>
  <si>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</si>
  <si>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</si>
  <si>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</si>
  <si>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</si>
  <si>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</si>
  <si>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</si>
  <si>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</si>
  <si>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</si>
  <si>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</si>
  <si>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</si>
  <si>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</si>
  <si>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</si>
  <si>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</si>
  <si>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</si>
  <si>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</si>
  <si>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</si>
  <si>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</si>
  <si>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</si>
  <si>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</si>
  <si>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</si>
  <si>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</si>
  <si>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</si>
  <si>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</si>
  <si>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</si>
  <si>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</si>
  <si>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</si>
  <si>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</si>
  <si>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</si>
  <si>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</si>
  <si>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</si>
  <si>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</si>
  <si>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</si>
  <si>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</si>
  <si>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</si>
  <si>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</si>
  <si>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</si>
  <si>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</si>
  <si>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</si>
  <si>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</si>
  <si>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</si>
  <si>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</si>
  <si>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</si>
  <si>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</si>
  <si>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</si>
  <si>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</si>
  <si>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</si>
  <si>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</si>
  <si>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</si>
  <si>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</si>
  <si>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</si>
  <si>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</si>
  <si>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</si>
  <si>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</si>
  <si>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</si>
  <si>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</si>
  <si>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</si>
  <si>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</si>
  <si>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</si>
  <si>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</si>
  <si>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</si>
  <si>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</si>
  <si>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</si>
  <si>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</si>
  <si>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</si>
  <si>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</si>
  <si>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</si>
  <si>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</si>
  <si>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</si>
  <si>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</si>
  <si>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</si>
  <si>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</si>
  <si>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</si>
  <si>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</si>
  <si>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</si>
  <si>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</si>
  <si>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</si>
  <si>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</si>
  <si>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</si>
  <si>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</si>
  <si>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</si>
  <si>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</si>
  <si>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</si>
  <si>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</si>
  <si>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</si>
  <si>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</si>
  <si>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</si>
  <si>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</si>
  <si>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</si>
  <si>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</si>
  <si>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</si>
  <si>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</si>
  <si>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</si>
  <si>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</si>
  <si>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</si>
  <si>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</si>
  <si>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</si>
  <si>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</si>
  <si>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</si>
  <si>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</si>
  <si>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</si>
  <si>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</si>
  <si>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</si>
  <si>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</si>
  <si>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</si>
  <si>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</si>
  <si>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</si>
  <si>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</si>
  <si>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</si>
  <si>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</si>
  <si>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</si>
  <si>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</si>
  <si>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</si>
  <si>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</si>
  <si>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</si>
  <si>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</si>
  <si>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</si>
  <si>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</si>
  <si>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</si>
  <si>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</si>
  <si>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</si>
  <si>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</si>
  <si>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</si>
  <si>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</si>
  <si>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</si>
  <si>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</si>
  <si>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</si>
  <si>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</si>
  <si>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</si>
  <si>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</si>
  <si>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</si>
  <si>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</si>
  <si>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</si>
  <si>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</si>
  <si>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</si>
  <si>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</si>
  <si>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</si>
  <si>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</si>
  <si>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</si>
  <si>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</si>
  <si>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</si>
  <si>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</si>
  <si>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</si>
  <si>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</si>
  <si>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</si>
  <si>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</si>
  <si>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</si>
  <si>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</si>
  <si>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</si>
  <si>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</si>
  <si>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</si>
  <si>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</si>
  <si>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</si>
  <si>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</si>
  <si>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</si>
  <si>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</si>
  <si>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</si>
  <si>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</si>
  <si>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</si>
  <si>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</si>
  <si>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</si>
  <si>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</si>
  <si>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</si>
  <si>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</si>
  <si>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</si>
  <si>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</si>
  <si>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</si>
  <si>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</si>
  <si>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</si>
  <si>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</si>
  <si>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</si>
  <si>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</si>
  <si>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</si>
  <si>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</si>
  <si>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</si>
  <si>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</si>
  <si>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</si>
  <si>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</si>
  <si>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</si>
  <si>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</si>
  <si>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</si>
  <si>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</si>
  <si>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</si>
  <si>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</si>
  <si>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</si>
  <si>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</si>
  <si>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</si>
  <si>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</si>
  <si>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</si>
  <si>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</si>
  <si>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</si>
  <si>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</si>
  <si>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</si>
  <si>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</si>
  <si>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</si>
  <si>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</si>
  <si>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</si>
  <si>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</si>
  <si>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</si>
  <si>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</si>
  <si>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</si>
  <si>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</si>
  <si>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</si>
  <si>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</si>
  <si>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</si>
  <si>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</si>
  <si>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</si>
  <si>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</si>
  <si>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</si>
  <si>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</si>
  <si>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</si>
  <si>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</si>
  <si>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</si>
  <si>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</si>
  <si>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</si>
  <si>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</si>
  <si>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</si>
  <si>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</si>
  <si>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</si>
  <si>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</si>
  <si>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</si>
  <si>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</si>
  <si>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</si>
  <si>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</si>
  <si>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</si>
  <si>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</si>
  <si>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</si>
  <si>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</si>
  <si>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</si>
  <si>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</si>
  <si>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</si>
  <si>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</si>
  <si>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</si>
  <si>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</si>
  <si>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</si>
  <si>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</si>
  <si>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</si>
  <si>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</si>
  <si>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</si>
  <si>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</si>
  <si>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</si>
  <si>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</si>
  <si>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</si>
  <si>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</si>
  <si>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</si>
  <si>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</si>
  <si>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</si>
  <si>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</si>
  <si>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</si>
  <si>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</si>
  <si>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</si>
  <si>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</si>
  <si>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</si>
  <si>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</si>
  <si>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</si>
  <si>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</si>
  <si>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</si>
  <si>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</si>
  <si>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</si>
  <si>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</si>
  <si>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</si>
  <si>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</si>
  <si>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</si>
  <si>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</si>
  <si>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</si>
  <si>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</si>
  <si>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</si>
  <si>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</si>
  <si>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</si>
  <si>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</si>
  <si>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</si>
  <si>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</si>
  <si>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</si>
  <si>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</si>
  <si>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</si>
  <si>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</si>
  <si>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</si>
  <si>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</si>
  <si>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</si>
  <si>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</si>
  <si>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</si>
  <si>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</si>
  <si>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</si>
  <si>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</si>
  <si>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</si>
  <si>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</si>
  <si>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</si>
  <si>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</si>
  <si>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</si>
  <si>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</si>
  <si>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</si>
  <si>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</si>
  <si>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</si>
  <si>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</si>
  <si>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</si>
  <si>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</si>
  <si>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</si>
  <si>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</si>
  <si>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</si>
  <si>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</si>
  <si>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</si>
  <si>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</si>
  <si>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</si>
  <si>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</si>
  <si>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</si>
  <si>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</si>
  <si>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</si>
  <si>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</si>
  <si>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</si>
  <si>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</si>
  <si>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</si>
  <si>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</si>
  <si>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</si>
  <si>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</si>
  <si>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</si>
  <si>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</si>
  <si>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</si>
  <si>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</si>
  <si>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</si>
  <si>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</si>
  <si>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</si>
  <si>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</si>
  <si>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</si>
  <si>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</si>
  <si>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</si>
  <si>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</si>
  <si>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</si>
  <si>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</si>
  <si>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</si>
  <si>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</si>
  <si>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</si>
  <si>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</si>
  <si>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</si>
  <si>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</si>
  <si>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</si>
  <si>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</si>
  <si>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</si>
  <si>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</si>
  <si>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</si>
  <si>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</si>
  <si>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</si>
  <si>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</si>
  <si>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</si>
  <si>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</si>
  <si>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</si>
  <si>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</si>
  <si>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</si>
  <si>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</si>
  <si>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</si>
  <si>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</si>
  <si>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</si>
  <si>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</si>
  <si>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</si>
  <si>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</si>
  <si>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</si>
  <si>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</si>
  <si>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</si>
  <si>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</si>
  <si>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</si>
  <si>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</si>
  <si>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</si>
  <si>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</si>
  <si>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</si>
  <si>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</si>
  <si>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</si>
  <si>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</si>
  <si>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</si>
  <si>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</si>
  <si>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</si>
  <si>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</si>
  <si>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</si>
  <si>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</si>
  <si>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</si>
  <si>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</si>
  <si>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</si>
  <si>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</si>
  <si>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</si>
  <si>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</si>
  <si>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</si>
  <si>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</si>
  <si>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</si>
  <si>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</si>
  <si>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</si>
  <si>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</si>
  <si>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</si>
  <si>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</si>
  <si>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</si>
  <si>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</si>
  <si>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</si>
  <si>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</si>
  <si>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</si>
  <si>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</si>
  <si>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</si>
  <si>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</si>
  <si>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</si>
  <si>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</si>
  <si>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</si>
  <si>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</si>
  <si>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</si>
  <si>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</si>
  <si>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</si>
  <si>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</si>
  <si>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</si>
  <si>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</si>
  <si>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</si>
  <si>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</si>
  <si>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</si>
  <si>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</si>
  <si>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</si>
  <si>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</si>
  <si>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</si>
  <si>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</si>
  <si>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</si>
  <si>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</si>
  <si>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</si>
  <si>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</si>
  <si>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</si>
  <si>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</si>
  <si>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</si>
  <si>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</si>
  <si>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</si>
  <si>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</si>
  <si>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</si>
  <si>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</si>
  <si>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</si>
  <si>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</si>
  <si>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</si>
  <si>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</si>
  <si>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</si>
  <si>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</si>
  <si>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</si>
  <si>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</si>
  <si>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</si>
  <si>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</si>
  <si>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</si>
  <si>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</si>
  <si>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</si>
  <si>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</si>
  <si>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</si>
  <si>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</si>
  <si>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</si>
  <si>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</si>
  <si>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</si>
  <si>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</si>
  <si>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</si>
  <si>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</si>
  <si>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</si>
  <si>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</si>
  <si>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</si>
  <si>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</si>
  <si>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</si>
  <si>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</si>
  <si>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</si>
  <si>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</si>
  <si>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</si>
  <si>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</si>
  <si>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</si>
  <si>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</si>
  <si>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</si>
  <si>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</si>
  <si>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</si>
  <si>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</si>
  <si>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</si>
  <si>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</si>
  <si>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</si>
  <si>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</si>
  <si>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</si>
  <si>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</si>
  <si>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</si>
  <si>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</si>
  <si>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</si>
  <si>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</si>
  <si>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</si>
  <si>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</si>
  <si>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</si>
  <si>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</si>
  <si>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</si>
  <si>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</si>
  <si>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</si>
  <si>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</si>
  <si>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</si>
  <si>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</si>
  <si>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</si>
  <si>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</si>
  <si>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</si>
  <si>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</si>
  <si>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</si>
  <si>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</si>
  <si>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</si>
  <si>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</si>
  <si>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</si>
  <si>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</si>
  <si>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</si>
  <si>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</si>
  <si>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</si>
  <si>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</si>
  <si>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</si>
  <si>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</si>
  <si>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</si>
  <si>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</si>
  <si>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</si>
  <si>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</si>
  <si>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</si>
  <si>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</si>
  <si>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</si>
  <si>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</si>
  <si>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</si>
  <si>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</si>
  <si>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</si>
  <si>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</si>
  <si>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</si>
  <si>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</si>
  <si>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</si>
  <si>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</si>
  <si>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</si>
  <si>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</si>
  <si>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</si>
  <si>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</si>
  <si>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</si>
  <si>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</si>
  <si>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</si>
  <si>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</si>
  <si>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</si>
  <si>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</si>
  <si>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</si>
  <si>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</si>
  <si>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</si>
  <si>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</si>
  <si>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</si>
  <si>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</si>
  <si>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</si>
  <si>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</si>
  <si>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</si>
  <si>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</si>
  <si>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</si>
  <si>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</si>
  <si>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</si>
  <si>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</si>
  <si>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</si>
  <si>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</si>
  <si>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</si>
  <si>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</si>
  <si>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</si>
  <si>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</si>
  <si>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</si>
  <si>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</si>
  <si>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</si>
  <si>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</si>
  <si>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</si>
  <si>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</si>
  <si>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</si>
  <si>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</si>
  <si>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</si>
  <si>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</si>
  <si>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</si>
  <si>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</si>
  <si>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</si>
  <si>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</si>
  <si>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</si>
  <si>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</si>
  <si>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</si>
  <si>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</si>
  <si>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</si>
  <si>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</si>
  <si>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</si>
  <si>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</si>
  <si>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</si>
  <si>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</si>
  <si>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</si>
  <si>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</si>
  <si>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</si>
  <si>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</si>
  <si>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</si>
  <si>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</si>
  <si>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</si>
  <si>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</si>
  <si>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</si>
  <si>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</si>
  <si>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</si>
  <si>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</si>
  <si>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</si>
  <si>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</si>
  <si>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</si>
  <si>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</si>
  <si>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</si>
  <si>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</si>
  <si>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</si>
  <si>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</si>
  <si>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</si>
  <si>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</si>
  <si>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</si>
  <si>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</si>
  <si>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</si>
  <si>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</si>
  <si>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</si>
  <si>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</si>
  <si>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</si>
  <si>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</si>
  <si>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</si>
  <si>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</si>
  <si>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</si>
  <si>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</si>
  <si>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</si>
  <si>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</si>
  <si>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</si>
  <si>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</si>
  <si>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</si>
  <si>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</si>
  <si>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</si>
  <si>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</si>
  <si>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</si>
  <si>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</si>
  <si>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</si>
  <si>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</si>
  <si>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</si>
  <si>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</si>
  <si>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</si>
  <si>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</si>
  <si>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</si>
  <si>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</si>
  <si>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</si>
  <si>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</si>
  <si>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</si>
  <si>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</si>
  <si>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</si>
  <si>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</si>
  <si>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</si>
  <si>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</si>
  <si>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</si>
  <si>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</si>
  <si>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</si>
  <si>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</si>
  <si>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</si>
  <si>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</si>
  <si>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</si>
  <si>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</si>
  <si>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</si>
  <si>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</si>
  <si>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</si>
  <si>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</si>
  <si>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</si>
  <si>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</si>
  <si>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</si>
  <si>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</si>
  <si>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</si>
  <si>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</si>
  <si>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</si>
  <si>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</si>
  <si>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</si>
  <si>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</si>
  <si>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</si>
  <si>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</si>
  <si>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</si>
  <si>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</si>
  <si>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</si>
  <si>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</si>
  <si>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</si>
  <si>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</si>
  <si>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</si>
  <si>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</si>
  <si>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</si>
  <si>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</si>
  <si>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</si>
  <si>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</si>
  <si>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</si>
  <si>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</si>
  <si>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</si>
  <si>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</si>
  <si>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</si>
  <si>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</si>
  <si>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</si>
  <si>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</si>
  <si>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</si>
  <si>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</si>
  <si>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</si>
  <si>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</si>
  <si>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</si>
  <si>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</si>
  <si>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</si>
  <si>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</si>
  <si>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</si>
  <si>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</si>
  <si>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</si>
  <si>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</si>
  <si>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</si>
  <si>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</si>
  <si>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</si>
  <si>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</si>
  <si>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</si>
  <si>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</si>
  <si>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</si>
  <si>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</si>
  <si>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</si>
  <si>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</si>
  <si>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</si>
  <si>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</si>
  <si>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</si>
  <si>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</si>
  <si>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</si>
  <si>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</si>
  <si>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</si>
  <si>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</si>
  <si>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</si>
  <si>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</si>
  <si>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</si>
  <si>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</si>
  <si>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</si>
  <si>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</si>
  <si>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</si>
  <si>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</si>
  <si>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</si>
  <si>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</si>
  <si>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</si>
  <si>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</si>
  <si>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</si>
  <si>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</si>
  <si>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</si>
  <si>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</si>
  <si>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</si>
  <si>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</si>
  <si>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</si>
  <si>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</si>
  <si>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</si>
  <si>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</si>
  <si>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</si>
  <si>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</si>
  <si>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</si>
  <si>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</si>
  <si>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</si>
  <si>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</si>
  <si>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</si>
  <si>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</si>
  <si>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</si>
  <si>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</si>
  <si>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</si>
  <si>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</si>
  <si>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</si>
  <si>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</si>
  <si>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</si>
  <si>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</si>
  <si>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</si>
  <si>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</si>
  <si>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</si>
  <si>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</si>
  <si>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</si>
  <si>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</si>
  <si>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</si>
  <si>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</si>
  <si>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</si>
  <si>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</si>
  <si>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</si>
  <si>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</si>
  <si>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</si>
  <si>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</si>
  <si>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</si>
  <si>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</si>
  <si>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</si>
  <si>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</si>
  <si>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</si>
  <si>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</si>
  <si>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</si>
  <si>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</si>
  <si>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</si>
  <si>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</si>
  <si>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</si>
  <si>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</si>
  <si>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</si>
  <si>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</si>
  <si>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</si>
  <si>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</si>
  <si>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</si>
  <si>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</si>
  <si>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</si>
  <si>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</si>
  <si>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</si>
  <si>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</si>
  <si>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</si>
  <si>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</si>
  <si>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</si>
  <si>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</si>
  <si>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</si>
  <si>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</si>
  <si>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</si>
  <si>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</si>
  <si>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</si>
  <si>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</si>
  <si>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</si>
  <si>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</si>
  <si>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</si>
  <si>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</si>
  <si>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</si>
  <si>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</si>
  <si>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</si>
  <si>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</si>
  <si>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</si>
  <si>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</si>
  <si>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</si>
  <si>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</si>
  <si>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</si>
  <si>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</si>
  <si>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</si>
  <si>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</si>
  <si>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</si>
  <si>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</si>
  <si>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</si>
  <si>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</si>
  <si>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</si>
  <si>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</si>
  <si>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</si>
  <si>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</si>
  <si>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</si>
  <si>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</si>
  <si>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</si>
  <si>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</si>
  <si>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</si>
  <si>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</si>
  <si>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</si>
  <si>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</si>
  <si>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</si>
  <si>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</si>
  <si>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</si>
  <si>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</si>
  <si>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</si>
  <si>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</si>
  <si>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</si>
  <si>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</si>
  <si>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</si>
  <si>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</si>
  <si>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</si>
  <si>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</si>
  <si>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</si>
  <si>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</si>
  <si>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</si>
  <si>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</si>
  <si>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</si>
  <si>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</si>
  <si>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</si>
  <si>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</si>
  <si>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</si>
  <si>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</si>
  <si>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</si>
  <si>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</si>
  <si>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</si>
  <si>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</si>
  <si>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</si>
  <si>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</si>
  <si>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</si>
  <si>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</si>
  <si>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</si>
  <si>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</si>
  <si>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</si>
  <si>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</si>
  <si>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</si>
  <si>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</si>
  <si>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</si>
  <si>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</si>
  <si>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</si>
  <si>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</si>
  <si>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</si>
  <si>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</si>
  <si>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</si>
  <si>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</si>
  <si>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</si>
  <si>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</si>
  <si>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</si>
  <si>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</si>
  <si>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</si>
  <si>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</si>
  <si>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</si>
  <si>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</si>
  <si>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</si>
  <si>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</si>
  <si>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</si>
  <si>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</si>
  <si>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</si>
  <si>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</si>
  <si>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</si>
  <si>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</si>
  <si>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</si>
  <si>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</si>
  <si>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</si>
  <si>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</si>
  <si>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</si>
  <si>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</si>
  <si>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</si>
  <si>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</si>
  <si>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</si>
  <si>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</si>
  <si>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</si>
  <si>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</si>
  <si>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</si>
  <si>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</si>
  <si>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</si>
  <si>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</si>
  <si>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</si>
  <si>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</si>
  <si>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</si>
  <si>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</si>
  <si>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</si>
  <si>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</si>
  <si>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</si>
  <si>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</si>
  <si>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</si>
  <si>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</si>
  <si>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</si>
  <si>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</si>
  <si>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</si>
  <si>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</si>
  <si>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</si>
  <si>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</si>
  <si>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</si>
  <si>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</si>
  <si>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</si>
  <si>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</si>
  <si>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</si>
  <si>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</si>
  <si>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</si>
  <si>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</si>
  <si>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</si>
  <si>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</si>
  <si>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</si>
  <si>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</si>
  <si>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</si>
  <si>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</si>
  <si>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</si>
  <si>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</si>
  <si>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</si>
  <si>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</si>
  <si>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</si>
  <si>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</si>
  <si>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</si>
  <si>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</si>
  <si>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</si>
  <si>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</si>
  <si>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</si>
  <si>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</si>
  <si>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</si>
  <si>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</si>
  <si>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</si>
  <si>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</si>
  <si>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</si>
  <si>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</si>
  <si>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</si>
  <si>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</si>
  <si>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</si>
  <si>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</si>
  <si>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</si>
  <si>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</si>
  <si>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</si>
  <si>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</si>
  <si>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</si>
  <si>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</si>
  <si>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</si>
  <si>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</si>
  <si>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</si>
  <si>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</si>
  <si>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</si>
  <si>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</si>
  <si>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</si>
  <si>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</si>
  <si>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</si>
  <si>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</si>
  <si>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</si>
  <si>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</si>
  <si>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</si>
  <si>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</si>
  <si>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</si>
  <si>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</si>
  <si>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</si>
  <si>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</si>
  <si>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</si>
  <si>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</si>
  <si>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</si>
  <si>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</si>
  <si>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</si>
  <si>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</si>
  <si>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</si>
  <si>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</si>
  <si>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</si>
  <si>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</si>
  <si>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</si>
  <si>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</si>
  <si>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</si>
  <si>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</si>
  <si>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</si>
  <si>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</si>
  <si>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</si>
  <si>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</si>
  <si>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</si>
  <si>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</si>
  <si>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</si>
  <si>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</si>
  <si>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</si>
  <si>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</si>
  <si>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</si>
  <si>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</si>
  <si>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</si>
  <si>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</si>
  <si>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</si>
  <si>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</si>
  <si>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</si>
  <si>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</si>
  <si>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</si>
  <si>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</si>
  <si>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</si>
  <si>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</si>
  <si>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</si>
  <si>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</si>
  <si>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</si>
  <si>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</si>
  <si>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</si>
  <si>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</si>
  <si>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</si>
  <si>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</si>
  <si>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</si>
  <si>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</si>
  <si>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</si>
  <si>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</si>
  <si>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</si>
  <si>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</si>
  <si>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</si>
  <si>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</si>
  <si>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</si>
  <si>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</si>
  <si>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</si>
  <si>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</si>
  <si>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</si>
  <si>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</si>
  <si>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</si>
  <si>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</si>
  <si>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</si>
  <si>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</si>
  <si>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</si>
  <si>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</si>
  <si>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</si>
  <si>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</si>
  <si>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</si>
  <si>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</si>
  <si>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</si>
  <si>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</si>
  <si>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</si>
  <si>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</si>
  <si>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</si>
  <si>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</si>
  <si>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</si>
  <si>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</si>
  <si>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</si>
  <si>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</si>
  <si>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</si>
  <si>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</si>
  <si>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</si>
  <si>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</si>
  <si>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</si>
  <si>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</si>
  <si>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</si>
  <si>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</si>
  <si>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</si>
  <si>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</si>
  <si>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</si>
  <si>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</si>
  <si>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</si>
  <si>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</si>
  <si>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</si>
  <si>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</si>
  <si>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</si>
  <si>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</si>
  <si>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</si>
  <si>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</si>
  <si>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</si>
  <si>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</si>
  <si>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</si>
  <si>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</si>
  <si>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</si>
  <si>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</si>
  <si>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</si>
  <si>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</si>
  <si>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</si>
  <si>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</si>
  <si>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</si>
  <si>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</si>
  <si>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</si>
  <si>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</si>
  <si>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</si>
  <si>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</si>
  <si>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</si>
  <si>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</si>
  <si>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</si>
  <si>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</si>
  <si>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</si>
  <si>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</si>
  <si>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</si>
  <si>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</si>
  <si>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</si>
  <si>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</si>
  <si>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</si>
  <si>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</si>
  <si>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</si>
  <si>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</si>
  <si>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</si>
  <si>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</si>
  <si>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</si>
  <si>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</si>
  <si>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</si>
  <si>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</si>
  <si>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</si>
  <si>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</si>
  <si>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</si>
  <si>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</si>
  <si>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</si>
  <si>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</si>
  <si>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</si>
  <si>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</si>
  <si>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</si>
  <si>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</si>
  <si>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</si>
  <si>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</si>
  <si>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</si>
  <si>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</si>
  <si>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</si>
  <si>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</si>
  <si>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</si>
  <si>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</si>
  <si>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</si>
  <si>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</si>
  <si>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</si>
  <si>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</si>
  <si>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</si>
  <si>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</si>
  <si>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</si>
  <si>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</si>
  <si>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</si>
  <si>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</si>
  <si>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</si>
  <si>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</si>
  <si>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</si>
  <si>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</si>
  <si>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</si>
  <si>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</si>
  <si>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</si>
  <si>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</si>
  <si>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</si>
  <si>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</si>
  <si>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</si>
  <si>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</si>
  <si>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</si>
  <si>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</si>
  <si>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</si>
  <si>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</si>
  <si>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</si>
  <si>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</si>
  <si>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</si>
  <si>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</si>
  <si>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</si>
  <si>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</si>
  <si>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</si>
  <si>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</si>
  <si>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</si>
  <si>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</si>
  <si>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</si>
  <si>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</si>
  <si>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</si>
  <si>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</si>
  <si>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</si>
  <si>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</si>
  <si>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</si>
  <si>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</si>
  <si>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</si>
  <si>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</si>
  <si>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</si>
  <si>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</si>
  <si>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</si>
  <si>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</si>
  <si>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</si>
  <si>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</si>
  <si>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</si>
  <si>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</si>
  <si>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</si>
  <si>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</si>
  <si>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</si>
  <si>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</si>
  <si>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</si>
  <si>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</si>
  <si>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</si>
  <si>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</si>
  <si>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</si>
  <si>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</si>
  <si>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</si>
  <si>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</si>
  <si>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</si>
  <si>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</si>
  <si>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</si>
  <si>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</si>
  <si>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</si>
  <si>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</si>
  <si>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</si>
  <si>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</si>
  <si>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</si>
  <si>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</si>
  <si>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</si>
  <si>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</si>
  <si>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</si>
  <si>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</si>
  <si>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</si>
  <si>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</si>
  <si>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</si>
  <si>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</si>
  <si>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</si>
  <si>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</si>
  <si>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</si>
  <si>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</si>
  <si>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</si>
  <si>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</si>
  <si>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</si>
  <si>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</si>
  <si>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</si>
  <si>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</si>
  <si>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</si>
  <si>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</si>
  <si>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</si>
  <si>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</si>
  <si>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</si>
  <si>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</si>
  <si>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</si>
  <si>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</si>
  <si>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</si>
  <si>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</si>
  <si>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</si>
  <si>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</si>
  <si>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</si>
  <si>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</si>
  <si>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</si>
  <si>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</si>
  <si>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</si>
  <si>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</si>
  <si>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</si>
  <si>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</si>
  <si>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</si>
  <si>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</si>
  <si>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</si>
  <si>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</si>
  <si>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</si>
  <si>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</si>
  <si>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</si>
  <si>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</si>
  <si>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</si>
  <si>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</si>
  <si>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</si>
  <si>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</si>
  <si>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</si>
  <si>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</si>
  <si>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</si>
  <si>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</si>
  <si>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</si>
  <si>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</si>
  <si>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</si>
  <si>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</si>
  <si>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</si>
  <si>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</si>
  <si>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</si>
  <si>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</si>
  <si>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</si>
  <si>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</si>
  <si>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</si>
  <si>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</si>
  <si>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</si>
  <si>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</si>
  <si>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</si>
  <si>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</si>
  <si>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</si>
  <si>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</si>
  <si>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</si>
  <si>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</si>
  <si>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</si>
  <si>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</si>
  <si>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</si>
  <si>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</si>
  <si>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</si>
  <si>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</si>
  <si>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</si>
  <si>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</si>
  <si>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</si>
  <si>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</si>
  <si>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</si>
  <si>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</si>
  <si>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</si>
  <si>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</si>
  <si>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</si>
  <si>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</si>
  <si>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</si>
  <si>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</si>
  <si>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</si>
  <si>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</si>
  <si>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</si>
  <si>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</si>
  <si>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</si>
  <si>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</si>
  <si>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</si>
  <si>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</si>
  <si>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</si>
  <si>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</si>
  <si>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</si>
  <si>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</si>
  <si>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</si>
  <si>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</si>
  <si>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</si>
  <si>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</si>
  <si>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</si>
  <si>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</si>
  <si>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</si>
  <si>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</si>
  <si>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</si>
  <si>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</si>
  <si>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</si>
  <si>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</si>
  <si>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</si>
  <si>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</si>
  <si>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</si>
  <si>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</si>
  <si>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</si>
  <si>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</si>
  <si>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</si>
  <si>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</si>
  <si>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</si>
  <si>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</si>
  <si>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</si>
  <si>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</si>
  <si>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</si>
  <si>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</si>
  <si>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</si>
  <si>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</si>
  <si>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</si>
  <si>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</si>
  <si>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</si>
  <si>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</si>
  <si>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</si>
  <si>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</si>
  <si>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</si>
  <si>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</si>
  <si>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</si>
  <si>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</si>
  <si>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</si>
  <si>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</si>
  <si>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</si>
  <si>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</si>
  <si>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</si>
  <si>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</si>
  <si>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</si>
  <si>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</si>
  <si>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</si>
  <si>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</si>
  <si>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</si>
  <si>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</si>
  <si>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</si>
  <si>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</si>
  <si>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</si>
  <si>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</si>
  <si>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</si>
  <si>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</si>
  <si>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</si>
  <si>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</si>
  <si>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</si>
  <si>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</si>
  <si>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</si>
  <si>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</si>
  <si>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</si>
  <si>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</si>
  <si>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</si>
  <si>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</si>
  <si>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</si>
  <si>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</si>
  <si>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</si>
  <si>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</si>
  <si>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</si>
  <si>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</si>
  <si>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</si>
  <si>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</si>
  <si>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</si>
  <si>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</si>
  <si>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</si>
  <si>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</si>
  <si>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</si>
  <si>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</si>
  <si>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</si>
  <si>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</si>
  <si>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</si>
  <si>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</si>
  <si>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</si>
  <si>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</si>
  <si>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</si>
  <si>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</si>
  <si>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</si>
  <si>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</si>
  <si>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</si>
  <si>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</si>
  <si>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</si>
  <si>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</si>
  <si>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</si>
  <si>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</si>
  <si>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</si>
  <si>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</si>
  <si>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</si>
  <si>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</si>
  <si>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</si>
  <si>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</si>
  <si>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</si>
  <si>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</si>
  <si>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</si>
  <si>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</si>
  <si>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</si>
  <si>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</si>
  <si>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</si>
  <si>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</si>
  <si>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</si>
  <si>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</si>
  <si>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</si>
  <si>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</si>
  <si>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</si>
  <si>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</si>
  <si>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</si>
  <si>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</si>
  <si>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</si>
  <si>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</si>
  <si>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</si>
  <si>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</si>
  <si>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</si>
  <si>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</si>
  <si>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</si>
  <si>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</si>
  <si>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</si>
  <si>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</si>
  <si>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</si>
  <si>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</si>
  <si>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</si>
  <si>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</si>
  <si>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</si>
  <si>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</si>
  <si>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</si>
  <si>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</si>
  <si>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</si>
  <si>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</si>
  <si>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</si>
  <si>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</si>
  <si>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</si>
  <si>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</si>
  <si>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</si>
  <si>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</si>
  <si>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</si>
  <si>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</si>
  <si>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</si>
  <si>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</si>
  <si>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</si>
  <si>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</si>
  <si>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</si>
  <si>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</si>
  <si>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</si>
  <si>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</si>
  <si>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</si>
  <si>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</si>
  <si>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</si>
  <si>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</si>
  <si>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</si>
  <si>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</si>
  <si>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</si>
  <si>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</si>
  <si>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</si>
  <si>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</si>
  <si>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</si>
  <si>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</si>
  <si>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</si>
  <si>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</si>
  <si>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</si>
  <si>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</si>
  <si>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</si>
  <si>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</si>
  <si>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</si>
  <si>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</si>
  <si>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</si>
  <si>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</si>
  <si>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</si>
  <si>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</si>
  <si>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</si>
  <si>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</si>
  <si>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</si>
  <si>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</si>
  <si>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</si>
  <si>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</si>
  <si>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</si>
  <si>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</si>
  <si>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</si>
  <si>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</si>
  <si>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</si>
  <si>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</si>
  <si>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</si>
  <si>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</si>
  <si>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</si>
  <si>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</si>
  <si>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</si>
  <si>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</si>
  <si>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</si>
  <si>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</si>
  <si>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</si>
  <si>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</si>
  <si>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</si>
  <si>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</si>
  <si>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</si>
  <si>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</si>
  <si>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</si>
  <si>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</si>
  <si>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</si>
  <si>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</si>
  <si>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</si>
  <si>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</si>
  <si>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</si>
  <si>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</si>
  <si>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</si>
  <si>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</si>
  <si>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</si>
  <si>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</si>
  <si>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</si>
  <si>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</si>
  <si>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</si>
  <si>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</si>
  <si>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</si>
  <si>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</si>
  <si>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</si>
  <si>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</si>
  <si>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</si>
  <si>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</si>
  <si>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</si>
  <si>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</si>
  <si>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</si>
  <si>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</si>
  <si>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</si>
  <si>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</si>
  <si>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</si>
  <si>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</si>
  <si>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</si>
  <si>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</si>
  <si>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</si>
  <si>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</si>
  <si>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</si>
  <si>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</si>
  <si>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</si>
  <si>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</si>
  <si>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</si>
  <si>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</si>
  <si>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</si>
  <si>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</si>
  <si>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</si>
  <si>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</si>
  <si>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</si>
  <si>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</si>
  <si>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</si>
  <si>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</si>
  <si>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</si>
  <si>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</si>
  <si>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</si>
  <si>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</si>
  <si>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</si>
  <si>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</si>
  <si>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</si>
  <si>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</si>
  <si>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</si>
  <si>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</si>
  <si>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</si>
  <si>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</si>
  <si>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</si>
  <si>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</si>
  <si>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</si>
  <si>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</si>
  <si>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</si>
  <si>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</si>
  <si>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</si>
  <si>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</si>
  <si>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</si>
  <si>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</si>
  <si>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</si>
  <si>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</si>
  <si>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</si>
  <si>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</si>
  <si>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</si>
  <si>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</si>
  <si>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</si>
  <si>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</si>
  <si>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</si>
  <si>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</si>
  <si>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</si>
  <si>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</si>
  <si>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</si>
  <si>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</si>
  <si>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</si>
  <si>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</si>
  <si>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</si>
  <si>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</si>
  <si>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</si>
  <si>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</si>
  <si>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</si>
  <si>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</si>
  <si>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</si>
  <si>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</si>
  <si>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</si>
  <si>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</si>
  <si>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</si>
  <si>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</si>
  <si>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</si>
  <si>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</si>
  <si>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</si>
  <si>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</si>
  <si>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</si>
  <si>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</si>
  <si>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</si>
  <si>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</si>
  <si>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</si>
  <si>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</si>
  <si>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</si>
  <si>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</si>
  <si>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</si>
  <si>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</si>
  <si>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</si>
  <si>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</si>
  <si>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</si>
  <si>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</si>
  <si>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</si>
  <si>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</si>
  <si>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</si>
  <si>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</si>
  <si>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</si>
  <si>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</si>
  <si>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</si>
  <si>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</si>
  <si>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</si>
  <si>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</si>
  <si>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</si>
  <si>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</si>
  <si>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</si>
  <si>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</si>
  <si>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</si>
  <si>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</si>
  <si>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</si>
  <si>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</si>
  <si>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</si>
  <si>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</si>
  <si>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</si>
  <si>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</si>
  <si>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</si>
  <si>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</si>
  <si>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</si>
  <si>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</si>
  <si>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</si>
  <si>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</si>
  <si>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</si>
  <si>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</si>
  <si>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</si>
  <si>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</si>
  <si>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</si>
  <si>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</si>
  <si>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</si>
  <si>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</si>
  <si>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</si>
  <si>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</si>
  <si>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</si>
  <si>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</si>
  <si>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</si>
  <si>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</si>
  <si>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</si>
  <si>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</si>
  <si>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</si>
  <si>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</si>
  <si>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</si>
  <si>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</si>
  <si>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</si>
  <si>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</si>
  <si>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</si>
  <si>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</si>
  <si>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</si>
  <si>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</si>
  <si>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</si>
  <si>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</si>
  <si>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</si>
  <si>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</si>
  <si>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</si>
  <si>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</si>
  <si>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</si>
  <si>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</si>
  <si>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</si>
  <si>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</si>
  <si>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</si>
  <si>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</si>
  <si>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</si>
  <si>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</si>
  <si>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</si>
  <si>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</si>
  <si>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</si>
  <si>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</si>
  <si>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</si>
  <si>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</si>
  <si>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</si>
  <si>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</si>
  <si>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</si>
  <si>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</si>
  <si>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</si>
  <si>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</si>
  <si>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</si>
  <si>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</si>
  <si>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</si>
  <si>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</si>
  <si>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</si>
  <si>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</si>
  <si>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</si>
  <si>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</si>
  <si>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</si>
  <si>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</si>
  <si>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</si>
  <si>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</si>
  <si>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</si>
  <si>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</si>
  <si>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</si>
  <si>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</si>
  <si>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</si>
  <si>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</si>
  <si>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</si>
  <si>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</si>
  <si>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</si>
  <si>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</si>
  <si>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</si>
  <si>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</si>
  <si>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</si>
  <si>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</si>
  <si>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</si>
  <si>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</si>
  <si>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</si>
  <si>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</si>
  <si>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</si>
  <si>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</si>
  <si>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</si>
  <si>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</si>
  <si>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</si>
  <si>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</si>
  <si>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</si>
  <si>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</si>
  <si>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</si>
  <si>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</si>
  <si>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</si>
  <si>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</si>
  <si>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</si>
  <si>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</si>
  <si>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</si>
  <si>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</si>
  <si>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</si>
  <si>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</si>
  <si>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</si>
  <si>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</si>
  <si>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</si>
  <si>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</si>
  <si>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</si>
  <si>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</si>
  <si>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</si>
  <si>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</si>
  <si>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</si>
  <si>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</si>
  <si>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</si>
  <si>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</si>
  <si>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</si>
  <si>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</si>
  <si>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</si>
  <si>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</si>
  <si>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</si>
  <si>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</si>
  <si>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</si>
  <si>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</si>
  <si>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</si>
  <si>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</si>
  <si>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</si>
  <si>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</si>
  <si>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</si>
  <si>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</si>
  <si>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</si>
  <si>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</si>
  <si>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</si>
  <si>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</si>
  <si>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</si>
  <si>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</si>
  <si>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</si>
  <si>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</si>
  <si>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</si>
  <si>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</si>
  <si>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</si>
  <si>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</si>
  <si>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</si>
  <si>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</si>
  <si>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</si>
  <si>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</si>
  <si>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</si>
  <si>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</si>
  <si>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</si>
  <si>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</si>
  <si>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</si>
  <si>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</si>
  <si>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</si>
  <si>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</si>
  <si>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</si>
  <si>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</si>
  <si>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</si>
  <si>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</si>
  <si>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</si>
  <si>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</si>
  <si>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</si>
  <si>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</si>
  <si>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</si>
  <si>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</si>
  <si>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</si>
  <si>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</si>
  <si>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</si>
  <si>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</si>
  <si>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</si>
  <si>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</si>
  <si>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</si>
  <si>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</si>
  <si>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</si>
  <si>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</si>
  <si>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</si>
  <si>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</si>
  <si>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</si>
  <si>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</si>
  <si>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</si>
  <si>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</si>
  <si>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</si>
  <si>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</si>
  <si>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</si>
  <si>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</si>
  <si>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</si>
  <si>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</si>
  <si>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</si>
  <si>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</si>
  <si>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</si>
  <si>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</si>
  <si>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</si>
  <si>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</si>
  <si>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</si>
  <si>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</si>
  <si>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</si>
  <si>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</si>
  <si>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</si>
  <si>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</si>
  <si>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</si>
  <si>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</si>
  <si>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</si>
  <si>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</si>
  <si>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</si>
  <si>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</si>
  <si>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</si>
  <si>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</si>
  <si>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</si>
  <si>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</si>
  <si>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</si>
  <si>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</si>
  <si>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</si>
  <si>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</si>
  <si>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</si>
  <si>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</si>
  <si>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</si>
  <si>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</si>
  <si>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</si>
  <si>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</si>
  <si>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</si>
  <si>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</si>
  <si>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</si>
  <si>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</si>
  <si>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</si>
  <si>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</si>
  <si>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</si>
  <si>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</si>
  <si>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</si>
  <si>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</si>
  <si>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</si>
  <si>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</si>
  <si>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</si>
  <si>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</si>
  <si>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</si>
  <si>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</si>
  <si>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</si>
  <si>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</si>
  <si>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</si>
  <si>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</si>
  <si>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</si>
  <si>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</si>
  <si>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</si>
  <si>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</si>
  <si>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</si>
  <si>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</si>
  <si>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</si>
  <si>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</si>
  <si>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</si>
  <si>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</si>
  <si>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</si>
  <si>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</si>
  <si>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</si>
  <si>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</si>
  <si>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</si>
  <si>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</si>
  <si>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</si>
  <si>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</si>
  <si>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</si>
  <si>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</si>
  <si>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</si>
  <si>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</si>
  <si>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</si>
  <si>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</si>
  <si>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</si>
  <si>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</si>
  <si>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</si>
  <si>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</si>
  <si>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</si>
  <si>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</si>
  <si>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</si>
  <si>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</si>
  <si>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</si>
  <si>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</si>
  <si>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</si>
  <si>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</si>
  <si>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</si>
  <si>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</si>
  <si>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</si>
  <si>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</si>
  <si>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</si>
  <si>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</si>
  <si>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</si>
  <si>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</si>
  <si>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</si>
  <si>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</si>
  <si>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</si>
  <si>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</si>
  <si>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</si>
  <si>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</si>
  <si>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</si>
  <si>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</si>
  <si>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</si>
  <si>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</si>
  <si>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</si>
  <si>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</si>
  <si>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</si>
  <si>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</si>
  <si>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</si>
  <si>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</si>
  <si>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</si>
  <si>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</si>
  <si>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</si>
  <si>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</si>
  <si>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</si>
  <si>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</si>
  <si>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</si>
  <si>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</si>
  <si>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</si>
  <si>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</si>
  <si>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</si>
  <si>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</si>
  <si>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</si>
  <si>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</si>
  <si>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</si>
  <si>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</si>
  <si>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</si>
  <si>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</si>
  <si>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</si>
  <si>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</si>
  <si>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</si>
  <si>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</si>
  <si>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</si>
  <si>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</si>
  <si>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</si>
  <si>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</si>
  <si>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</si>
  <si>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</si>
  <si>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</si>
  <si>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</si>
  <si>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</si>
  <si>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</si>
  <si>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</si>
  <si>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</si>
  <si>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</si>
  <si>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</si>
  <si>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</si>
  <si>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</si>
  <si>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</si>
  <si>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</si>
  <si>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</si>
  <si>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</si>
  <si>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</si>
  <si>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</si>
  <si>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</si>
  <si>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</si>
  <si>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</si>
  <si>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</si>
  <si>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</si>
  <si>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</si>
  <si>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</si>
  <si>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</si>
  <si>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</si>
  <si>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</si>
  <si>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</si>
  <si>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</si>
  <si>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</si>
  <si>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</si>
  <si>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</si>
  <si>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</si>
  <si>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</si>
  <si>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</si>
  <si>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</si>
  <si>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</si>
  <si>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</si>
  <si>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</si>
  <si>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</si>
  <si>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</si>
  <si>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</si>
  <si>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</si>
  <si>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</si>
  <si>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</si>
  <si>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</si>
  <si>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</si>
  <si>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</si>
  <si>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</si>
  <si>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</si>
  <si>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</si>
  <si>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</si>
  <si>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</si>
  <si>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</si>
  <si>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</si>
  <si>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</si>
  <si>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</si>
  <si>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</si>
  <si>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</si>
  <si>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</si>
  <si>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</si>
  <si>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</si>
  <si>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</si>
  <si>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</si>
  <si>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</si>
  <si>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</si>
  <si>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</si>
  <si>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</si>
  <si>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</si>
  <si>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</si>
  <si>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</si>
  <si>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</si>
  <si>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</si>
  <si>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</si>
  <si>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</si>
  <si>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</si>
  <si>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</si>
  <si>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</si>
  <si>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</si>
  <si>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</si>
  <si>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</si>
  <si>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</si>
  <si>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</si>
  <si>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</si>
  <si>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</si>
  <si>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</si>
  <si>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</si>
  <si>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</si>
  <si>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</si>
  <si>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</si>
  <si>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</si>
  <si>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</si>
  <si>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</si>
  <si>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</si>
  <si>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</si>
  <si>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</si>
  <si>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</si>
  <si>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</si>
  <si>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</si>
  <si>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</si>
  <si>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</si>
  <si>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</si>
  <si>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</si>
  <si>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</si>
  <si>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</si>
  <si>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</si>
  <si>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</si>
  <si>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</si>
  <si>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</si>
  <si>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</si>
  <si>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</si>
  <si>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</si>
  <si>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</si>
  <si>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</si>
  <si>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</si>
  <si>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</si>
  <si>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</si>
  <si>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</si>
  <si>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</si>
  <si>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</si>
  <si>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</si>
  <si>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</si>
  <si>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</si>
  <si>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</si>
  <si>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</si>
  <si>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</si>
  <si>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</si>
  <si>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</si>
  <si>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</si>
  <si>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</si>
  <si>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</si>
  <si>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</si>
  <si>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</si>
  <si>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</si>
  <si>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</si>
  <si>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</si>
  <si>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</si>
  <si>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</si>
  <si>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</si>
  <si>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</si>
  <si>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</si>
  <si>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</si>
  <si>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</si>
  <si>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</si>
  <si>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</si>
  <si>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</si>
  <si>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</si>
  <si>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</si>
  <si>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</si>
  <si>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</si>
  <si>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</si>
  <si>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</si>
  <si>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</si>
  <si>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</si>
  <si>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</si>
  <si>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</si>
  <si>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</si>
  <si>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</si>
  <si>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</si>
  <si>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</si>
  <si>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</si>
  <si>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</si>
  <si>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</si>
  <si>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</si>
  <si>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</si>
  <si>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</si>
  <si>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</si>
  <si>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</si>
  <si>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</si>
  <si>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</si>
  <si>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</si>
  <si>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</si>
  <si>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</si>
  <si>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</si>
  <si>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</si>
  <si>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</si>
  <si>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</si>
  <si>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</si>
  <si>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</si>
  <si>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</si>
  <si>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</si>
  <si>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</si>
  <si>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</si>
  <si>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</si>
  <si>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</si>
  <si>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</si>
  <si>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</si>
  <si>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</si>
  <si>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</si>
  <si>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</si>
  <si>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</si>
  <si>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</si>
  <si>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</si>
  <si>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</si>
  <si>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</si>
  <si>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</si>
  <si>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</si>
  <si>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</si>
  <si>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</si>
  <si>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</si>
  <si>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</si>
  <si>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</si>
  <si>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</si>
  <si>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</si>
  <si>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</si>
  <si>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</si>
  <si>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</si>
  <si>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</si>
  <si>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</si>
  <si>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</si>
  <si>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</si>
  <si>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</si>
  <si>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</si>
  <si>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</si>
  <si>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</si>
  <si>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</si>
  <si>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</si>
  <si>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</si>
  <si>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</si>
  <si>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</si>
  <si>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</si>
  <si>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</si>
  <si>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</si>
  <si>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</si>
  <si>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</si>
  <si>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</si>
  <si>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</si>
  <si>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</si>
  <si>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</si>
  <si>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</si>
  <si>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</si>
  <si>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</si>
  <si>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</si>
  <si>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</si>
  <si>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</si>
  <si>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</si>
  <si>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</si>
  <si>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</si>
  <si>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</si>
  <si>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</si>
  <si>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</si>
  <si>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</si>
  <si>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</si>
  <si>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</si>
  <si>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</si>
  <si>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</si>
  <si>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</si>
  <si>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</si>
  <si>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</si>
  <si>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</si>
  <si>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</si>
  <si>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</si>
  <si>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</si>
  <si>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</si>
  <si>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</si>
  <si>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</si>
  <si>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</si>
  <si>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</si>
  <si>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</si>
  <si>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</si>
  <si>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</si>
  <si>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</si>
  <si>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</si>
  <si>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</si>
  <si>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</si>
  <si>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</si>
  <si>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</si>
  <si>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</si>
  <si>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</si>
  <si>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</si>
  <si>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</si>
  <si>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</si>
  <si>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</si>
  <si>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</si>
  <si>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</si>
  <si>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</si>
  <si>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</si>
  <si>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</si>
  <si>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</si>
  <si>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</si>
  <si>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</si>
  <si>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</si>
  <si>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</si>
  <si>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</si>
  <si>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</si>
  <si>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</si>
  <si>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</si>
  <si>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</si>
  <si>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</si>
  <si>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</si>
  <si>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</si>
  <si>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</si>
  <si>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</si>
  <si>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</si>
  <si>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</si>
  <si>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</si>
  <si>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</si>
  <si>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</si>
  <si>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</si>
  <si>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</si>
  <si>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</si>
  <si>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</si>
  <si>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</si>
  <si>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</si>
  <si>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</si>
  <si>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</si>
  <si>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</si>
  <si>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</si>
  <si>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</si>
  <si>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</si>
  <si>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</si>
  <si>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</si>
  <si>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</si>
  <si>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</si>
  <si>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</si>
  <si>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</si>
  <si>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</si>
  <si>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</si>
  <si>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</si>
  <si>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</si>
  <si>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</si>
  <si>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</si>
  <si>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</si>
  <si>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</si>
  <si>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</si>
  <si>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</si>
  <si>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</si>
  <si>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</si>
  <si>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</si>
  <si>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</si>
  <si>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</si>
  <si>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</si>
  <si>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</si>
  <si>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</si>
  <si>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</si>
  <si>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</si>
  <si>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</si>
  <si>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</si>
  <si>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</si>
  <si>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</si>
  <si>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</si>
  <si>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</si>
  <si>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</si>
  <si>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</si>
  <si>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</si>
  <si>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</si>
  <si>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</si>
  <si>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</si>
  <si>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</si>
  <si>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</si>
  <si>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</si>
  <si>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</si>
  <si>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</si>
  <si>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</si>
  <si>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</si>
  <si>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</si>
  <si>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</si>
  <si>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</si>
  <si>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</si>
  <si>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</si>
  <si>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</si>
  <si>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</si>
  <si>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</si>
  <si>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</si>
  <si>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</si>
  <si>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</si>
  <si>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</si>
  <si>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</si>
  <si>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</si>
  <si>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</si>
  <si>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</si>
  <si>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</si>
  <si>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</si>
  <si>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</si>
  <si>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</si>
  <si>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</si>
  <si>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</si>
  <si>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</si>
  <si>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</si>
  <si>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</si>
  <si>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</si>
  <si>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</si>
  <si>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</si>
  <si>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</si>
  <si>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</si>
  <si>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</si>
  <si>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</si>
  <si>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</si>
  <si>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</si>
  <si>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</si>
  <si>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</si>
  <si>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</si>
  <si>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</si>
  <si>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</si>
  <si>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</si>
  <si>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</si>
  <si>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</si>
  <si>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</si>
  <si>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</si>
  <si>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</si>
  <si>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</si>
  <si>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</si>
  <si>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</si>
  <si>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</si>
  <si>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</si>
  <si>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</si>
  <si>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</si>
  <si>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</si>
  <si>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</si>
  <si>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</si>
  <si>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</si>
  <si>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</si>
  <si>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</si>
  <si>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</si>
  <si>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</si>
  <si>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</si>
  <si>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</si>
  <si>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</si>
  <si>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</si>
  <si>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</si>
  <si>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</si>
  <si>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</si>
  <si>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</si>
  <si>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</si>
  <si>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</si>
  <si>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</si>
  <si>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</si>
  <si>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</si>
  <si>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</si>
  <si>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</si>
  <si>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</si>
  <si>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</si>
  <si>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</si>
  <si>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</si>
  <si>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</si>
  <si>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</si>
  <si>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</si>
  <si>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</si>
  <si>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</si>
  <si>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</si>
  <si>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</si>
  <si>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</si>
  <si>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</si>
  <si>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</si>
  <si>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</si>
  <si>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</si>
  <si>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</si>
  <si>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</si>
  <si>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</si>
  <si>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</si>
  <si>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</si>
  <si>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</si>
  <si>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</si>
  <si>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</si>
  <si>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</si>
  <si>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</si>
  <si>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</si>
  <si>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</si>
  <si>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</si>
  <si>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</si>
  <si>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</si>
  <si>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</si>
  <si>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</si>
  <si>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</si>
  <si>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</si>
  <si>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</si>
  <si>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</si>
  <si>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</si>
  <si>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</si>
  <si>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</si>
  <si>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</si>
  <si>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</si>
  <si>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</si>
  <si>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</si>
  <si>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</si>
  <si>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</si>
  <si>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</si>
  <si>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</si>
  <si>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</si>
  <si>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</si>
  <si>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</si>
  <si>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</si>
  <si>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</si>
  <si>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</si>
  <si>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</si>
  <si>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</si>
  <si>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</si>
  <si>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</si>
  <si>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</si>
  <si>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</si>
  <si>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</si>
  <si>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</si>
  <si>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</si>
  <si>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</si>
  <si>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</si>
  <si>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</si>
  <si>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</si>
  <si>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</si>
  <si>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</si>
  <si>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</si>
  <si>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</si>
  <si>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</si>
  <si>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</si>
  <si>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</si>
  <si>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</si>
  <si>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</si>
  <si>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</si>
  <si>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</si>
  <si>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</si>
  <si>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</si>
  <si>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</si>
  <si>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</si>
  <si>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</si>
  <si>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</si>
  <si>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</si>
  <si>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</si>
  <si>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</si>
  <si>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</si>
  <si>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</si>
  <si>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</si>
  <si>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</si>
  <si>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</si>
  <si>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</si>
  <si>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</si>
  <si>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</si>
  <si>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</si>
  <si>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</si>
  <si>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</si>
  <si>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</si>
  <si>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</si>
  <si>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</si>
  <si>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</si>
  <si>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</si>
  <si>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</si>
  <si>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</si>
  <si>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</si>
  <si>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</si>
  <si>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</si>
  <si>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</si>
  <si>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</si>
  <si>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</si>
  <si>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</si>
  <si>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</si>
  <si>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</si>
  <si>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</si>
  <si>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</si>
  <si>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</si>
  <si>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</si>
  <si>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</si>
  <si>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</si>
  <si>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</si>
  <si>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</si>
  <si>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</si>
  <si>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</si>
  <si>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</si>
  <si>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</si>
  <si>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</si>
  <si>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</si>
  <si>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</si>
  <si>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</si>
  <si>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</si>
  <si>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</si>
  <si>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</si>
  <si>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</si>
  <si>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</si>
  <si>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</si>
  <si>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</si>
  <si>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</si>
  <si>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</si>
  <si>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</si>
  <si>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</si>
  <si>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</si>
  <si>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</si>
  <si>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</si>
  <si>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</si>
  <si>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</si>
  <si>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</si>
  <si>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</si>
  <si>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</si>
  <si>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</si>
  <si>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</si>
  <si>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</si>
  <si>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</si>
  <si>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</si>
  <si>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</si>
  <si>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</si>
  <si>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</si>
  <si>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</si>
  <si>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</si>
  <si>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</si>
  <si>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</si>
  <si>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</si>
  <si>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</si>
  <si>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</si>
  <si>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</si>
  <si>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</si>
  <si>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</si>
  <si>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</si>
  <si>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</si>
  <si>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</si>
  <si>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</si>
  <si>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</si>
  <si>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</si>
  <si>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</si>
  <si>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</si>
  <si>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</si>
  <si>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</si>
  <si>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</si>
  <si>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</si>
  <si>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</si>
  <si>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</si>
  <si>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</si>
  <si>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</si>
  <si>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</si>
  <si>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</si>
  <si>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</si>
  <si>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</si>
  <si>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</si>
  <si>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</si>
  <si>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</si>
  <si>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</si>
  <si>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</si>
  <si>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</si>
  <si>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</si>
  <si>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</si>
  <si>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</si>
  <si>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</si>
  <si>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</si>
  <si>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</si>
  <si>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</si>
  <si>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</si>
  <si>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</si>
  <si>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</si>
  <si>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</si>
  <si>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</si>
  <si>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</si>
  <si>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</si>
  <si>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</si>
  <si>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</si>
  <si>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</si>
  <si>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</si>
  <si>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</si>
  <si>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</si>
  <si>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</si>
  <si>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</si>
  <si>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</si>
  <si>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</si>
  <si>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</si>
  <si>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</si>
  <si>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</si>
  <si>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</si>
  <si>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</si>
  <si>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</si>
  <si>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</si>
  <si>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</si>
  <si>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</si>
  <si>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</si>
  <si>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</si>
  <si>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</si>
  <si>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</si>
  <si>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</si>
  <si>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</si>
  <si>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</si>
  <si>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</si>
  <si>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</si>
  <si>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</si>
  <si>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</si>
  <si>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</si>
  <si>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</si>
  <si>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</si>
  <si>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</si>
  <si>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</si>
  <si>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</si>
  <si>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</si>
  <si>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</si>
  <si>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</si>
  <si>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</si>
  <si>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</si>
  <si>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</si>
  <si>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</si>
  <si>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</si>
  <si>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</si>
  <si>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</si>
  <si>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</si>
  <si>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</si>
  <si>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</si>
  <si>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</si>
  <si>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</si>
  <si>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</si>
  <si>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</si>
  <si>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</si>
  <si>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</si>
  <si>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</si>
  <si>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</si>
  <si>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</si>
  <si>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</si>
  <si>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</si>
  <si>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</si>
  <si>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</si>
  <si>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</si>
  <si>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</si>
  <si>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</si>
  <si>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</si>
  <si>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</si>
  <si>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</si>
  <si>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</si>
  <si>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</si>
  <si>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</si>
  <si>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</si>
  <si>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</si>
  <si>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</si>
  <si>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</si>
  <si>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</si>
  <si>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</si>
  <si>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</si>
  <si>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</si>
  <si>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</si>
  <si>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</si>
  <si>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</si>
  <si>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</si>
  <si>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</si>
  <si>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</si>
  <si>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</si>
  <si>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</si>
  <si>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</si>
  <si>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</si>
  <si>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</si>
  <si>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</si>
  <si>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</si>
  <si>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</si>
  <si>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</si>
  <si>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</si>
  <si>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</si>
  <si>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</si>
  <si>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</si>
  <si>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</si>
  <si>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</si>
  <si>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</si>
  <si>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</si>
  <si>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</si>
  <si>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</si>
  <si>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</si>
  <si>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</si>
  <si>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</si>
  <si>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</si>
  <si>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</si>
  <si>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</si>
  <si>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</si>
  <si>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</si>
  <si>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</si>
  <si>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</si>
  <si>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</si>
  <si>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</si>
  <si>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</si>
  <si>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</si>
  <si>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</si>
  <si>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</si>
  <si>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</si>
  <si>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</si>
  <si>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</si>
  <si>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</si>
  <si>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</si>
  <si>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</si>
  <si>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</si>
  <si>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</si>
  <si>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</si>
  <si>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</si>
  <si>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</si>
  <si>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</si>
  <si>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</si>
  <si>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</si>
  <si>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</si>
  <si>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</si>
  <si>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</si>
  <si>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</si>
  <si>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</si>
  <si>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</si>
  <si>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</si>
  <si>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</si>
  <si>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</si>
  <si>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</si>
  <si>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</si>
  <si>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</si>
  <si>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</si>
  <si>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</si>
  <si>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</si>
  <si>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</si>
  <si>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</si>
  <si>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</si>
  <si>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</si>
  <si>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</si>
  <si>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</si>
  <si>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</si>
  <si>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</si>
  <si>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</si>
  <si>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</si>
  <si>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</si>
  <si>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</si>
  <si>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</si>
  <si>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</si>
  <si>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</si>
  <si>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</si>
  <si>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</si>
  <si>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</si>
  <si>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</si>
  <si>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</si>
  <si>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</si>
  <si>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</si>
  <si>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</si>
  <si>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</si>
  <si>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</si>
  <si>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</si>
  <si>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</si>
  <si>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</si>
  <si>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</si>
  <si>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</si>
  <si>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</si>
  <si>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</si>
  <si>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</si>
  <si>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</si>
  <si>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</si>
  <si>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</si>
  <si>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</si>
  <si>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</si>
  <si>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</si>
  <si>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</si>
  <si>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</si>
  <si>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</si>
  <si>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</si>
  <si>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</si>
  <si>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</si>
  <si>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</si>
  <si>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</si>
  <si>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</si>
  <si>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</si>
  <si>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</si>
  <si>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</si>
  <si>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</si>
  <si>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</si>
  <si>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</si>
  <si>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</si>
  <si>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</si>
  <si>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</si>
  <si>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</si>
  <si>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</si>
  <si>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</si>
  <si>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</si>
  <si>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</si>
  <si>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</si>
  <si>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</si>
  <si>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</si>
  <si>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</si>
  <si>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</si>
  <si>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</si>
  <si>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</si>
  <si>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</si>
  <si>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</si>
  <si>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</si>
  <si>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</si>
  <si>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</si>
  <si>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</si>
  <si>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</si>
  <si>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</si>
  <si>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</si>
  <si>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</si>
  <si>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</si>
  <si>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</si>
  <si>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</si>
  <si>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</si>
  <si>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</si>
  <si>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</si>
  <si>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</si>
  <si>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</si>
  <si>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</si>
  <si>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</si>
  <si>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</si>
  <si>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</si>
  <si>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</si>
  <si>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</si>
  <si>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</si>
  <si>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</si>
  <si>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</si>
  <si>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</si>
  <si>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</si>
  <si>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</si>
  <si>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</si>
  <si>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</si>
  <si>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</si>
  <si>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</si>
  <si>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</si>
  <si>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</si>
  <si>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</si>
  <si>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</si>
  <si>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</si>
  <si>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</si>
  <si>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</si>
  <si>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</si>
  <si>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</si>
  <si>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</si>
  <si>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</si>
  <si>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</si>
  <si>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</si>
  <si>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</si>
  <si>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</si>
  <si>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</si>
  <si>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</si>
  <si>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</si>
  <si>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</si>
  <si>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</si>
  <si>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</si>
  <si>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</si>
  <si>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</si>
  <si>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</si>
  <si>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</si>
  <si>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</si>
  <si>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</si>
  <si>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</si>
  <si>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</si>
  <si>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</si>
  <si>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</si>
  <si>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</si>
  <si>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</si>
  <si>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</si>
  <si>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</si>
  <si>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</si>
  <si>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</si>
  <si>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</si>
  <si>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</si>
  <si>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</si>
  <si>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</si>
  <si>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</si>
  <si>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</si>
  <si>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</si>
  <si>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</si>
  <si>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</si>
  <si>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</si>
  <si>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</si>
  <si>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</si>
  <si>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</si>
  <si>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</si>
  <si>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</si>
  <si>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</si>
  <si>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</si>
  <si>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</si>
  <si>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</si>
  <si>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</si>
  <si>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</si>
  <si>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</si>
  <si>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</si>
  <si>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</si>
  <si>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</si>
  <si>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</si>
  <si>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</si>
  <si>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</si>
  <si>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</si>
  <si>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</si>
  <si>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</si>
  <si>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</si>
  <si>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</si>
  <si>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</si>
  <si>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</si>
  <si>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</si>
  <si>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</si>
  <si>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</si>
  <si>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</si>
  <si>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</si>
  <si>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</si>
  <si>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</si>
  <si>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</si>
  <si>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</si>
  <si>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</si>
  <si>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</si>
  <si>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</si>
  <si>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</si>
  <si>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</si>
  <si>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</si>
  <si>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</si>
  <si>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</si>
  <si>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</si>
  <si>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</si>
  <si>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</si>
  <si>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</si>
  <si>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</si>
  <si>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</si>
  <si>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</si>
  <si>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</si>
  <si>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</si>
  <si>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</si>
  <si>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</si>
  <si>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</si>
  <si>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</si>
  <si>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</si>
  <si>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</si>
  <si>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</si>
  <si>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</si>
  <si>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</si>
  <si>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</si>
  <si>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</si>
  <si>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</si>
  <si>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</si>
  <si>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</si>
  <si>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</si>
  <si>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</si>
  <si>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</si>
  <si>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</si>
  <si>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</si>
  <si>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</si>
  <si>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</si>
  <si>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</si>
  <si>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</si>
  <si>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</si>
  <si>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</si>
  <si>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</si>
  <si>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</si>
  <si>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</si>
  <si>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</si>
  <si>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</si>
  <si>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</si>
  <si>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</si>
  <si>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</si>
  <si>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</si>
  <si>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</si>
  <si>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</si>
  <si>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</si>
  <si>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</si>
  <si>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</si>
  <si>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</si>
  <si>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</si>
  <si>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</si>
  <si>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</si>
  <si>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</si>
  <si>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</si>
  <si>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</si>
  <si>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</si>
  <si>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</si>
  <si>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</si>
  <si>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</si>
  <si>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</si>
  <si>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</si>
  <si>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</si>
  <si>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</si>
  <si>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</si>
  <si>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</si>
  <si>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</si>
  <si>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</si>
  <si>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</si>
  <si>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</si>
  <si>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</si>
  <si>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</si>
  <si>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</si>
  <si>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</si>
  <si>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</si>
  <si>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</si>
  <si>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</si>
  <si>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</si>
  <si>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</si>
  <si>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</si>
  <si>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</si>
  <si>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</si>
  <si>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</si>
  <si>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</si>
  <si>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</si>
  <si>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</si>
  <si>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</si>
  <si>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</si>
  <si>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</si>
  <si>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</si>
  <si>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</si>
  <si>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</si>
  <si>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</si>
  <si>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</si>
  <si>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</si>
  <si>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</si>
  <si>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</si>
  <si>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</si>
  <si>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</si>
  <si>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</si>
  <si>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</si>
  <si>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</si>
  <si>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</si>
  <si>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</si>
  <si>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</si>
  <si>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</si>
  <si>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</si>
  <si>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</si>
  <si>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</si>
  <si>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</si>
  <si>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</si>
  <si>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</si>
  <si>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</si>
  <si>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</si>
  <si>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</si>
  <si>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</si>
  <si>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</si>
  <si>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</si>
  <si>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</si>
  <si>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</si>
  <si>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</si>
  <si>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</si>
  <si>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</si>
  <si>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</si>
  <si>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</si>
  <si>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</si>
  <si>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</si>
  <si>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</si>
  <si>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</si>
  <si>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</si>
  <si>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</si>
  <si>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</si>
  <si>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</si>
  <si>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</si>
  <si>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</si>
  <si>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</si>
  <si>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</si>
  <si>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</si>
  <si>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</si>
  <si>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</si>
  <si>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</si>
  <si>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</si>
  <si>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</si>
  <si>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</si>
  <si>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</si>
  <si>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</si>
  <si>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</si>
  <si>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</si>
  <si>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</si>
  <si>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</si>
  <si>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</si>
  <si>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</si>
  <si>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</si>
  <si>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</si>
  <si>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</si>
  <si>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</si>
  <si>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</si>
  <si>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</si>
  <si>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</si>
  <si>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</si>
  <si>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</si>
  <si>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</si>
  <si>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</si>
  <si>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</si>
  <si>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</si>
  <si>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</si>
  <si>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</si>
  <si>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</si>
  <si>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</si>
  <si>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</si>
  <si>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</si>
  <si>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</si>
  <si>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</si>
  <si>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</si>
  <si>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</si>
  <si>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</si>
  <si>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</si>
  <si>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</si>
  <si>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</si>
  <si>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</si>
  <si>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</si>
  <si>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</si>
  <si>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</si>
  <si>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</si>
  <si>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</si>
  <si>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</si>
  <si>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</si>
  <si>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</si>
  <si>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</si>
  <si>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</si>
  <si>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</si>
  <si>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</si>
  <si>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</si>
  <si>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</si>
  <si>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</si>
  <si>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</si>
  <si>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</si>
  <si>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</si>
  <si>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</si>
  <si>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</si>
  <si>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</si>
  <si>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</si>
  <si>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</si>
  <si>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</si>
  <si>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</si>
  <si>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</si>
  <si>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</si>
  <si>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</si>
  <si>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</si>
  <si>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</si>
  <si>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</si>
  <si>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</si>
  <si>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</si>
  <si>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</si>
  <si>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</si>
  <si>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</si>
  <si>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</si>
  <si>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</si>
  <si>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</si>
  <si>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</si>
  <si>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</si>
  <si>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</si>
  <si>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</si>
  <si>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</si>
  <si>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</si>
  <si>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</si>
  <si>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</si>
  <si>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</si>
  <si>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</si>
  <si>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</si>
  <si>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</si>
  <si>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</si>
  <si>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</si>
  <si>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</si>
  <si>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</si>
  <si>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</si>
  <si>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</si>
  <si>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</si>
  <si>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</si>
  <si>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</si>
  <si>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</si>
  <si>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</si>
  <si>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</si>
  <si>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</si>
  <si>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</si>
  <si>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</si>
  <si>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</si>
  <si>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</si>
  <si>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</si>
  <si>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</si>
  <si>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</si>
  <si>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</si>
  <si>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</si>
  <si>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</si>
  <si>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</si>
  <si>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</si>
  <si>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</si>
  <si>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</si>
  <si>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</si>
  <si>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</si>
  <si>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</si>
  <si>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</si>
  <si>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</si>
  <si>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</si>
  <si>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</si>
  <si>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</si>
  <si>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</si>
  <si>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</si>
  <si>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</si>
  <si>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</si>
  <si>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</si>
  <si>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</si>
  <si>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</si>
  <si>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</si>
  <si>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</si>
  <si>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</si>
  <si>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</si>
  <si>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</si>
  <si>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</si>
  <si>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</si>
  <si>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</si>
  <si>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</si>
  <si>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</si>
  <si>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</si>
  <si>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</si>
  <si>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</si>
  <si>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</si>
  <si>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</si>
  <si>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</si>
  <si>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</si>
  <si>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</si>
  <si>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</si>
  <si>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</si>
  <si>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</si>
  <si>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</si>
  <si>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</si>
  <si>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</si>
  <si>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</si>
  <si>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</si>
  <si>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</si>
  <si>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</si>
  <si>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</si>
  <si>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</si>
  <si>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</si>
  <si>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</si>
  <si>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</si>
  <si>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</si>
  <si>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</si>
  <si>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</si>
  <si>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</si>
  <si>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</si>
  <si>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</si>
  <si>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</si>
  <si>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</si>
  <si>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</si>
  <si>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</si>
  <si>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</si>
  <si>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</si>
  <si>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</si>
  <si>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</si>
  <si>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</si>
  <si>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</si>
  <si>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</si>
  <si>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</si>
  <si>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</si>
  <si>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</si>
  <si>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</si>
  <si>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</si>
  <si>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</si>
  <si>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</si>
  <si>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</si>
  <si>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</si>
  <si>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</si>
  <si>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</si>
  <si>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</si>
  <si>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</si>
  <si>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</si>
  <si>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</si>
  <si>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</si>
  <si>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</si>
  <si>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</si>
  <si>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</si>
  <si>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</si>
  <si>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</si>
  <si>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</si>
  <si>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</si>
  <si>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</si>
  <si>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</si>
  <si>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</si>
  <si>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</si>
  <si>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</si>
  <si>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</si>
  <si>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</si>
  <si>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</si>
  <si>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</si>
  <si>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</si>
  <si>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</si>
  <si>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</si>
  <si>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</si>
  <si>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</si>
  <si>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</si>
  <si>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</si>
  <si>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</si>
  <si>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</si>
  <si>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</si>
  <si>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</si>
  <si>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</si>
  <si>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</si>
  <si>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</si>
  <si>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</si>
  <si>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</si>
  <si>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</si>
  <si>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</si>
  <si>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</si>
  <si>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</si>
  <si>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</si>
  <si>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</si>
  <si>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</si>
  <si>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</si>
  <si>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</si>
  <si>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</si>
  <si>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</si>
  <si>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</si>
  <si>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</si>
  <si>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</si>
  <si>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</si>
  <si>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</si>
  <si>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</si>
  <si>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</si>
  <si>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</si>
  <si>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</si>
  <si>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</si>
  <si>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</si>
  <si>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</si>
  <si>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</si>
  <si>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</si>
  <si>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</si>
  <si>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</si>
  <si>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</si>
  <si>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</si>
  <si>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</si>
  <si>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</si>
  <si>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</si>
  <si>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</si>
  <si>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</si>
  <si>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</si>
  <si>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</si>
  <si>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</si>
  <si>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</si>
  <si>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</si>
  <si>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</si>
  <si>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</si>
  <si>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</si>
  <si>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</si>
  <si>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</si>
  <si>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</si>
  <si>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</si>
  <si>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</si>
  <si>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</si>
  <si>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</si>
  <si>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</si>
  <si>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</si>
  <si>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</si>
  <si>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</si>
  <si>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</si>
  <si>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</si>
  <si>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</si>
  <si>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</si>
  <si>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</si>
  <si>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</si>
  <si>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</si>
  <si>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</si>
  <si>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</si>
  <si>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</si>
  <si>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</si>
  <si>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</si>
  <si>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</si>
  <si>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</si>
  <si>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</si>
  <si>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</si>
  <si>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</si>
  <si>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</si>
  <si>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</si>
  <si>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</si>
  <si>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</si>
  <si>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</si>
  <si>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</si>
  <si>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</si>
  <si>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</si>
  <si>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</si>
  <si>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</si>
  <si>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</si>
  <si>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</si>
  <si>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</si>
  <si>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</si>
  <si>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</si>
  <si>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</si>
  <si>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</si>
  <si>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</si>
  <si>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</si>
  <si>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</si>
  <si>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</si>
  <si>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</si>
  <si>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</si>
  <si>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</si>
  <si>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</si>
  <si>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</si>
  <si>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</si>
  <si>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</si>
  <si>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</si>
  <si>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</si>
  <si>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</si>
  <si>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</si>
  <si>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</si>
  <si>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</si>
  <si>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</si>
  <si>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</si>
  <si>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</si>
  <si>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</si>
  <si>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</si>
  <si>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</si>
  <si>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</si>
  <si>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</si>
  <si>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</si>
  <si>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</si>
  <si>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</si>
  <si>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</si>
  <si>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</si>
  <si>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</si>
  <si>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</si>
  <si>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</si>
  <si>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</si>
  <si>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</si>
  <si>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</si>
  <si>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</si>
  <si>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</si>
  <si>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</si>
  <si>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</si>
  <si>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</si>
  <si>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</si>
  <si>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</si>
  <si>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</si>
  <si>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</si>
  <si>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</si>
  <si>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</si>
  <si>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</si>
  <si>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</si>
  <si>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</si>
  <si>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</si>
  <si>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</si>
  <si>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</si>
  <si>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</si>
  <si>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</si>
  <si>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</si>
  <si>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</si>
  <si>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</si>
  <si>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</si>
  <si>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</si>
  <si>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</si>
  <si>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</si>
  <si>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</si>
  <si>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</si>
  <si>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</si>
  <si>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</si>
  <si>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</si>
  <si>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</si>
  <si>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</si>
  <si>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</si>
  <si>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</si>
  <si>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</si>
  <si>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</si>
  <si>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</si>
  <si>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</si>
  <si>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</si>
  <si>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</si>
  <si>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</si>
  <si>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</si>
  <si>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</si>
  <si>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</si>
  <si>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</si>
  <si>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</si>
  <si>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</si>
  <si>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</si>
  <si>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</si>
  <si>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</si>
  <si>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</si>
  <si>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</si>
  <si>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</si>
  <si>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</si>
  <si>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</si>
  <si>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</si>
  <si>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</si>
  <si>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</si>
  <si>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</si>
  <si>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</si>
  <si>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</si>
  <si>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</si>
  <si>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</si>
  <si>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</si>
  <si>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</si>
  <si>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</si>
  <si>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</si>
  <si>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</si>
  <si>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</si>
  <si>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</si>
  <si>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</si>
  <si>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</si>
  <si>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</si>
  <si>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</si>
  <si>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</si>
  <si>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</si>
  <si>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</si>
  <si>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</si>
  <si>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</si>
  <si>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</si>
  <si>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</si>
  <si>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</si>
  <si>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</si>
  <si>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</si>
  <si>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</si>
  <si>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</si>
  <si>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</si>
  <si>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</si>
  <si>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</si>
  <si>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</si>
  <si>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</si>
  <si>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</si>
  <si>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</si>
  <si>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</si>
  <si>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</si>
  <si>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</si>
  <si>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</si>
  <si>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</si>
  <si>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</si>
  <si>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</si>
  <si>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</si>
  <si>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</si>
  <si>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</si>
  <si>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</si>
  <si>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</si>
  <si>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</si>
  <si>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</si>
  <si>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</si>
  <si>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</si>
  <si>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</si>
  <si>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</si>
  <si>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</si>
  <si>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</si>
  <si>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</si>
  <si>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</si>
  <si>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</si>
  <si>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</si>
  <si>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</si>
  <si>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</si>
  <si>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</si>
  <si>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</si>
  <si>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</si>
  <si>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</si>
  <si>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</si>
  <si>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</si>
  <si>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</si>
  <si>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</si>
  <si>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</si>
  <si>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</si>
  <si>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</si>
  <si>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</si>
  <si>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</si>
  <si>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</si>
  <si>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</si>
  <si>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</si>
  <si>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</si>
  <si>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</si>
  <si>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</si>
  <si>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</si>
  <si>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</si>
  <si>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</si>
  <si>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</si>
  <si>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</si>
  <si>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</si>
  <si>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</si>
  <si>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</si>
  <si>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</si>
  <si>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</si>
  <si>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</si>
  <si>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</si>
  <si>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</si>
  <si>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</si>
  <si>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</si>
  <si>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</si>
  <si>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</si>
  <si>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</si>
  <si>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</si>
  <si>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</si>
  <si>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</si>
  <si>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</si>
  <si>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</si>
  <si>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</si>
  <si>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</si>
  <si>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</si>
  <si>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</si>
  <si>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</si>
  <si>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</si>
  <si>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</si>
  <si>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</si>
  <si>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</si>
  <si>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</si>
  <si>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</si>
  <si>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</si>
  <si>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</si>
  <si>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</si>
  <si>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</si>
  <si>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</si>
  <si>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</si>
  <si>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</si>
  <si>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</si>
  <si>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</si>
  <si>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</si>
  <si>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</si>
  <si>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</si>
  <si>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</si>
  <si>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</si>
  <si>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</si>
  <si>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</si>
  <si>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</si>
  <si>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</si>
  <si>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</si>
  <si>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</si>
  <si>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</si>
  <si>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</si>
  <si>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</si>
  <si>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</si>
  <si>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</si>
  <si>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</si>
  <si>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</si>
  <si>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</si>
  <si>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</si>
  <si>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</si>
  <si>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</si>
  <si>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</si>
  <si>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</si>
  <si>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</si>
  <si>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</si>
  <si>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</si>
  <si>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</si>
  <si>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</si>
  <si>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</si>
  <si>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</si>
  <si>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</si>
  <si>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</si>
  <si>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</si>
  <si>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</si>
  <si>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</si>
  <si>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</si>
  <si>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</si>
  <si>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</si>
  <si>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</si>
  <si>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</si>
  <si>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</si>
  <si>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</si>
  <si>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</si>
  <si>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</si>
  <si>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</si>
  <si>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</si>
  <si>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</si>
  <si>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</si>
  <si>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</si>
  <si>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</si>
  <si>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</si>
  <si>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</si>
  <si>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</si>
  <si>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</si>
  <si>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</si>
  <si>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</si>
  <si>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</si>
  <si>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</si>
  <si>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</si>
  <si>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</si>
  <si>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</si>
  <si>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</si>
  <si>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</si>
  <si>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</si>
  <si>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</si>
  <si>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</si>
  <si>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</si>
  <si>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</si>
  <si>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</si>
  <si>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</si>
  <si>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</si>
  <si>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</si>
  <si>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</si>
  <si>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</si>
  <si>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</si>
  <si>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</si>
  <si>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</si>
  <si>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</si>
  <si>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</si>
  <si>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</si>
  <si>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</si>
  <si>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</si>
  <si>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</si>
  <si>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</si>
  <si>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</si>
  <si>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</si>
  <si>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</si>
  <si>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</si>
  <si>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</si>
  <si>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</si>
  <si>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</si>
  <si>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</si>
  <si>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</si>
  <si>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</si>
  <si>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</si>
  <si>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</si>
  <si>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</si>
  <si>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</si>
  <si>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</si>
  <si>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</si>
  <si>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</si>
  <si>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</si>
  <si>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</si>
  <si>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</si>
  <si>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</si>
  <si>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</si>
  <si>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</si>
  <si>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</si>
  <si>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</si>
  <si>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</si>
  <si>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</si>
  <si>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</si>
  <si>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</si>
  <si>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</si>
  <si>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</si>
  <si>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</si>
  <si>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</si>
  <si>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</si>
  <si>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</si>
  <si>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</si>
  <si>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</si>
  <si>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</si>
  <si>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</si>
  <si>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</si>
  <si>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</si>
  <si>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</si>
  <si>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</si>
  <si>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</si>
  <si>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</si>
  <si>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</si>
  <si>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</si>
  <si>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</si>
  <si>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</si>
  <si>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</si>
  <si>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</si>
  <si>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</si>
  <si>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</si>
  <si>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</si>
  <si>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</si>
  <si>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</si>
  <si>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</si>
  <si>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</si>
  <si>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</si>
  <si>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</si>
  <si>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</si>
  <si>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</si>
  <si>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</si>
  <si>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</si>
  <si>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</si>
  <si>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</si>
  <si>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</si>
  <si>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</si>
  <si>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</si>
  <si>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</si>
  <si>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</si>
  <si>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</si>
  <si>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</si>
  <si>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</si>
  <si>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</si>
  <si>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</si>
  <si>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</si>
  <si>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</si>
  <si>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</si>
  <si>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</si>
  <si>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</si>
  <si>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</si>
  <si>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</si>
  <si>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</si>
  <si>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</si>
  <si>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</si>
  <si>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</si>
  <si>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</si>
  <si>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</si>
  <si>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</si>
  <si>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</si>
  <si>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</si>
  <si>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</si>
  <si>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</si>
  <si>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</si>
  <si>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</si>
  <si>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</si>
  <si>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</si>
  <si>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</si>
  <si>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</si>
  <si>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</si>
  <si>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</si>
  <si>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</si>
  <si>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</si>
  <si>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</si>
  <si>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</si>
  <si>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</si>
  <si>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</si>
  <si>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</si>
  <si>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</si>
  <si>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</si>
  <si>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</si>
  <si>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</si>
  <si>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</si>
  <si>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</si>
  <si>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</si>
  <si>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</si>
  <si>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</si>
  <si>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</si>
  <si>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</si>
  <si>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</si>
  <si>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</si>
  <si>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</si>
  <si>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</si>
  <si>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</si>
  <si>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</si>
  <si>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</si>
  <si>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</si>
  <si>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</si>
  <si>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</si>
  <si>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</si>
  <si>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</si>
  <si>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</si>
  <si>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</si>
  <si>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</si>
  <si>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</si>
  <si>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</si>
  <si>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</si>
  <si>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</si>
  <si>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</si>
  <si>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</si>
  <si>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</si>
  <si>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</si>
  <si>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</si>
  <si>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</si>
  <si>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</si>
  <si>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</si>
  <si>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</si>
  <si>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</si>
  <si>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</si>
  <si>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</si>
  <si>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</si>
  <si>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</si>
  <si>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</si>
  <si>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</si>
  <si>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</si>
  <si>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</si>
  <si>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</si>
  <si>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</si>
  <si>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</si>
  <si>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</si>
  <si>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</si>
  <si>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</si>
  <si>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</si>
  <si>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</si>
  <si>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</si>
  <si>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</si>
  <si>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</si>
  <si>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</si>
  <si>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</si>
  <si>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</si>
  <si>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</si>
  <si>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</si>
  <si>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</si>
  <si>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</si>
  <si>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</si>
  <si>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</si>
  <si>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</si>
  <si>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</si>
  <si>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</si>
  <si>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</si>
  <si>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</si>
  <si>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</si>
  <si>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</si>
  <si>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</si>
  <si>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</si>
  <si>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</si>
  <si>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</si>
  <si>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</si>
  <si>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</si>
  <si>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</si>
  <si>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</si>
  <si>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</si>
  <si>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</si>
  <si>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</si>
  <si>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</si>
  <si>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</si>
  <si>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</si>
  <si>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</si>
  <si>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</si>
  <si>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</si>
  <si>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</si>
  <si>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</si>
  <si>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</si>
  <si>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</si>
  <si>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</si>
  <si>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</si>
  <si>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</si>
  <si>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</si>
  <si>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</si>
  <si>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</si>
  <si>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</si>
  <si>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</si>
  <si>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</si>
  <si>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</si>
  <si>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</si>
  <si>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</si>
  <si>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</si>
  <si>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</si>
  <si>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</si>
  <si>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</si>
  <si>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</si>
  <si>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</si>
  <si>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</si>
  <si>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</si>
  <si>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</si>
  <si>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</si>
  <si>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</si>
  <si>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</si>
  <si>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</si>
  <si>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</si>
  <si>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</si>
  <si>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</si>
  <si>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</si>
  <si>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</si>
  <si>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</si>
  <si>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</si>
  <si>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</si>
  <si>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</si>
  <si>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</si>
  <si>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</si>
  <si>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</si>
  <si>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</si>
  <si>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</si>
  <si>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</si>
  <si>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</si>
  <si>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</si>
  <si>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</si>
  <si>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</si>
  <si>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</si>
  <si>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</si>
  <si>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</si>
  <si>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</si>
  <si>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</si>
  <si>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</si>
  <si>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</si>
  <si>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</si>
  <si>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</si>
  <si>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</si>
  <si>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</si>
  <si>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</si>
  <si>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</si>
  <si>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</si>
  <si>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</si>
  <si>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</si>
  <si>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</si>
  <si>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</si>
  <si>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</si>
  <si>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</si>
  <si>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</si>
  <si>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</si>
  <si>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</si>
  <si>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</si>
  <si>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</si>
  <si>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</si>
  <si>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</si>
  <si>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</si>
  <si>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</si>
  <si>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</si>
  <si>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</si>
  <si>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</si>
  <si>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</si>
  <si>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</si>
  <si>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</si>
  <si>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</si>
  <si>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</si>
  <si>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</si>
  <si>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</si>
  <si>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</si>
  <si>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</si>
  <si>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</si>
  <si>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</si>
  <si>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</si>
  <si>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</si>
  <si>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</si>
  <si>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</si>
  <si>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</si>
  <si>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</si>
  <si>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</si>
  <si>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</si>
  <si>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</si>
  <si>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</si>
  <si>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</si>
  <si>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</si>
  <si>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</si>
  <si>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</si>
  <si>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</si>
  <si>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</si>
  <si>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</si>
  <si>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</si>
  <si>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</si>
  <si>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</si>
  <si>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</si>
  <si>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</si>
  <si>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</si>
  <si>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</si>
  <si>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</si>
  <si>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</si>
  <si>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</si>
  <si>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</si>
  <si>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</si>
  <si>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</si>
  <si>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</si>
  <si>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</si>
  <si>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</si>
  <si>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</si>
  <si>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</si>
  <si>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</si>
  <si>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</si>
  <si>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</si>
  <si>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</si>
  <si>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</si>
  <si>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</si>
  <si>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</si>
  <si>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</si>
  <si>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</si>
  <si>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</si>
  <si>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</si>
  <si>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</si>
  <si>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</si>
  <si>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</si>
  <si>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</si>
  <si>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</si>
  <si>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</si>
  <si>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</si>
  <si>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</si>
  <si>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</si>
  <si>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</si>
  <si>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</si>
  <si>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</si>
  <si>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</si>
  <si>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</si>
  <si>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</si>
  <si>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</si>
  <si>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</si>
  <si>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</si>
  <si>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</si>
  <si>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</si>
  <si>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</si>
  <si>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</si>
  <si>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</si>
  <si>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</si>
  <si>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</si>
  <si>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</si>
  <si>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</si>
  <si>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</si>
  <si>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</si>
  <si>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</si>
  <si>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</si>
  <si>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</si>
  <si>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</si>
  <si>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</si>
  <si>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</si>
  <si>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</si>
  <si>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</si>
  <si>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</si>
  <si>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</si>
  <si>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</si>
  <si>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</si>
  <si>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</si>
  <si>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</si>
  <si>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</si>
  <si>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</si>
  <si>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</si>
  <si>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</si>
  <si>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</si>
  <si>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</si>
  <si>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</si>
  <si>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</si>
  <si>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</si>
  <si>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</si>
  <si>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</si>
  <si>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</si>
  <si>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</si>
  <si>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</si>
  <si>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</si>
  <si>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</si>
  <si>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</si>
  <si>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</si>
  <si>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</si>
  <si>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</si>
  <si>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</si>
  <si>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</si>
  <si>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</si>
  <si>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</si>
  <si>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</si>
  <si>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</si>
  <si>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</si>
  <si>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</si>
  <si>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</si>
  <si>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</si>
  <si>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</si>
  <si>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</si>
  <si>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</si>
  <si>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</si>
  <si>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</si>
  <si>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</si>
  <si>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</si>
  <si>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</si>
  <si>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</si>
  <si>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</si>
  <si>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</si>
  <si>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</si>
  <si>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</si>
  <si>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</si>
  <si>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</si>
  <si>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</si>
  <si>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</si>
  <si>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</si>
  <si>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</si>
  <si>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</si>
  <si>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</si>
  <si>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</si>
  <si>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</si>
  <si>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</si>
  <si>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</si>
  <si>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</si>
  <si>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</si>
  <si>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</si>
  <si>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</si>
  <si>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</si>
  <si>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</si>
  <si>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</si>
  <si>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</si>
  <si>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</si>
  <si>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</si>
  <si>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</si>
  <si>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</si>
  <si>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</si>
  <si>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</si>
  <si>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</si>
  <si>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</si>
  <si>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</si>
  <si>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</si>
  <si>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</si>
  <si>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</si>
  <si>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</si>
  <si>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</si>
  <si>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</si>
  <si>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</si>
  <si>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</si>
  <si>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</si>
  <si>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</si>
  <si>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</si>
  <si>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</si>
  <si>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</si>
  <si>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</si>
  <si>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</si>
  <si>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</si>
  <si>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</si>
  <si>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</si>
  <si>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</si>
  <si>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</si>
  <si>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</si>
  <si>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</si>
  <si>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</si>
  <si>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</si>
  <si>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</si>
  <si>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</si>
  <si>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</si>
  <si>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</si>
  <si>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</si>
  <si>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</si>
  <si>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</si>
  <si>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</si>
  <si>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</si>
  <si>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</si>
  <si>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</si>
  <si>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</si>
  <si>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</si>
  <si>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</si>
  <si>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</si>
  <si>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</si>
  <si>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</si>
  <si>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</si>
  <si>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</si>
  <si>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</si>
  <si>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</si>
  <si>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</si>
  <si>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</si>
  <si>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</si>
  <si>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</si>
  <si>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</si>
  <si>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</si>
  <si>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</si>
  <si>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</si>
  <si>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</si>
  <si>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</si>
  <si>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</si>
  <si>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</si>
  <si>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</si>
  <si>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</si>
  <si>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</si>
  <si>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</si>
  <si>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</si>
  <si>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</si>
  <si>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</si>
  <si>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</si>
  <si>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</si>
  <si>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</si>
  <si>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</si>
  <si>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</si>
  <si>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</si>
  <si>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</si>
  <si>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</si>
  <si>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</si>
  <si>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</si>
  <si>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</si>
  <si>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</si>
  <si>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</si>
  <si>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</si>
  <si>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</si>
  <si>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</si>
  <si>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</si>
  <si>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</si>
  <si>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</si>
  <si>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</si>
  <si>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</si>
  <si>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</si>
  <si>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</si>
  <si>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</si>
  <si>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</si>
  <si>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</si>
  <si>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</si>
  <si>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</si>
  <si>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</si>
  <si>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</si>
  <si>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</si>
  <si>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</si>
  <si>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</si>
  <si>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</si>
  <si>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</si>
  <si>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</si>
  <si>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</si>
  <si>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</si>
  <si>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</si>
  <si>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</si>
  <si>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</si>
  <si>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</si>
  <si>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</si>
  <si>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</si>
  <si>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</si>
  <si>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</si>
  <si>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</si>
  <si>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</si>
  <si>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</si>
  <si>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</si>
  <si>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</si>
  <si>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</si>
  <si>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</si>
  <si>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</si>
  <si>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</si>
  <si>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</si>
  <si>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</si>
  <si>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</si>
  <si>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</si>
  <si>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</si>
  <si>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</si>
  <si>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</si>
  <si>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</si>
  <si>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</si>
  <si>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</si>
  <si>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</si>
  <si>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</si>
  <si>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</si>
  <si>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</si>
  <si>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</si>
  <si>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</si>
  <si>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</si>
  <si>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</si>
  <si>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</si>
  <si>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</si>
  <si>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</si>
  <si>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</si>
  <si>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</si>
  <si>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</si>
  <si>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</si>
  <si>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</si>
  <si>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</si>
  <si>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</si>
  <si>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</si>
  <si>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</si>
  <si>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</si>
  <si>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</si>
  <si>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</si>
  <si>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</si>
  <si>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</si>
  <si>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</si>
  <si>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</si>
  <si>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</si>
  <si>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</si>
  <si>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</si>
  <si>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</si>
  <si>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</si>
  <si>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</si>
  <si>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</si>
  <si>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</si>
  <si>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</si>
  <si>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</si>
  <si>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</si>
  <si>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</si>
  <si>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</si>
  <si>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</si>
  <si>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</si>
  <si>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</si>
  <si>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</si>
  <si>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</si>
  <si>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</si>
  <si>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</si>
  <si>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</si>
  <si>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</si>
  <si>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</si>
  <si>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</si>
  <si>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</si>
  <si>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</si>
  <si>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</si>
  <si>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</si>
  <si>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</si>
  <si>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</si>
  <si>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</si>
  <si>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</si>
  <si>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</si>
  <si>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</si>
  <si>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</si>
  <si>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</si>
  <si>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</si>
  <si>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</si>
  <si>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</si>
  <si>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</si>
  <si>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</si>
  <si>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</si>
  <si>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</si>
  <si>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</si>
  <si>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</si>
  <si>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</si>
  <si>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</si>
  <si>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</si>
  <si>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</si>
  <si>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</si>
  <si>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</si>
  <si>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</si>
  <si>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</si>
  <si>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</si>
  <si>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</si>
  <si>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</si>
  <si>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</si>
  <si>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</si>
  <si>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</si>
  <si>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</si>
  <si>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</si>
  <si>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</si>
  <si>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</si>
  <si>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</si>
  <si>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</si>
  <si>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</si>
  <si>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</si>
  <si>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</si>
  <si>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</si>
  <si>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</si>
  <si>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</si>
  <si>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</si>
  <si>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</si>
  <si>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</si>
  <si>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</si>
  <si>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</si>
  <si>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</si>
  <si>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</si>
  <si>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</si>
  <si>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</si>
  <si>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</si>
  <si>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</si>
  <si>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</si>
  <si>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</si>
  <si>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</si>
  <si>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</si>
  <si>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</si>
  <si>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</si>
  <si>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</si>
  <si>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</si>
  <si>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</si>
  <si>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</si>
  <si>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</si>
  <si>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</si>
  <si>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</si>
  <si>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</si>
  <si>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</si>
  <si>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</si>
  <si>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</si>
  <si>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</si>
  <si>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</si>
  <si>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</si>
  <si>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</si>
  <si>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</si>
  <si>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</si>
  <si>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</si>
  <si>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</si>
  <si>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</si>
  <si>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</si>
  <si>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</si>
  <si>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</si>
  <si>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</si>
  <si>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</si>
  <si>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</si>
  <si>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</si>
  <si>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</si>
  <si>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</si>
  <si>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</si>
  <si>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</si>
  <si>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</si>
  <si>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</si>
  <si>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</si>
  <si>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</si>
  <si>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</si>
  <si>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</si>
  <si>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</si>
  <si>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</si>
  <si>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</si>
  <si>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</si>
  <si>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</si>
  <si>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</si>
  <si>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</si>
  <si>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</si>
  <si>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</si>
  <si>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</si>
  <si>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</si>
  <si>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</si>
  <si>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</si>
  <si>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</si>
  <si>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</si>
  <si>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</si>
  <si>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</si>
  <si>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</si>
  <si>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</si>
  <si>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</si>
  <si>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</si>
  <si>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</si>
  <si>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</si>
  <si>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</si>
  <si>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</si>
  <si>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</si>
  <si>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</si>
  <si>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</si>
  <si>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</si>
  <si>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</si>
  <si>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</si>
  <si>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</si>
  <si>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</si>
  <si>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</si>
  <si>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</si>
  <si>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</si>
  <si>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</si>
  <si>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</si>
  <si>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</si>
  <si>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</si>
  <si>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</si>
  <si>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</si>
  <si>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</si>
  <si>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</si>
  <si>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</si>
  <si>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</si>
  <si>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</si>
  <si>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</si>
  <si>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</si>
  <si>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</si>
  <si>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</si>
  <si>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</si>
  <si>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</si>
  <si>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</si>
  <si>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</si>
  <si>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</si>
  <si>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</si>
  <si>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</si>
  <si>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</si>
  <si>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</si>
  <si>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</si>
  <si>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</si>
  <si>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</si>
  <si>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</si>
  <si>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</si>
  <si>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</si>
  <si>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</si>
  <si>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</si>
  <si>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</si>
  <si>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</si>
  <si>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</si>
  <si>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</si>
  <si>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</si>
  <si>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</si>
  <si>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</si>
  <si>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</si>
  <si>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</si>
  <si>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</si>
  <si>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</si>
  <si>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</si>
  <si>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</si>
  <si>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</si>
  <si>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</si>
  <si>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</si>
  <si>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</si>
  <si>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</si>
  <si>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</si>
  <si>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</si>
  <si>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</si>
  <si>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</si>
  <si>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</si>
  <si>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</si>
  <si>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</si>
  <si>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</si>
  <si>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</si>
  <si>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</si>
  <si>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</si>
  <si>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</si>
  <si>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</si>
  <si>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</si>
  <si>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</si>
  <si>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</si>
  <si>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</si>
  <si>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</si>
  <si>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</si>
  <si>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</si>
  <si>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</si>
  <si>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</si>
  <si>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</si>
  <si>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</si>
  <si>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</si>
  <si>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</si>
  <si>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</si>
  <si>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</si>
  <si>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</si>
  <si>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</si>
  <si>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</si>
  <si>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</si>
  <si>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</si>
  <si>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</si>
  <si>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</si>
  <si>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</si>
  <si>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</si>
  <si>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</si>
  <si>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</si>
  <si>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</si>
  <si>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</si>
  <si>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</si>
  <si>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</si>
  <si>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</si>
  <si>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</si>
  <si>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</si>
  <si>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</si>
  <si>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</si>
  <si>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</si>
  <si>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</si>
  <si>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</si>
  <si>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</si>
  <si>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</si>
  <si>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</si>
  <si>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</si>
  <si>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</si>
  <si>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</si>
  <si>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</si>
  <si>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</si>
  <si>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</si>
  <si>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</si>
  <si>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</si>
  <si>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</si>
  <si>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</si>
  <si>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</si>
  <si>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</si>
  <si>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</si>
  <si>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</si>
  <si>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</si>
  <si>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</si>
  <si>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</si>
  <si>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</si>
  <si>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</si>
  <si>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</si>
  <si>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</si>
  <si>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</si>
  <si>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</si>
  <si>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</si>
  <si>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</si>
  <si>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</si>
  <si>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</si>
  <si>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</si>
  <si>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</si>
  <si>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</si>
  <si>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</si>
  <si>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</si>
  <si>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</si>
  <si>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</si>
  <si>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</si>
  <si>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</si>
  <si>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</si>
  <si>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</si>
  <si>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</si>
  <si>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</si>
  <si>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</si>
  <si>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</si>
  <si>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</si>
  <si>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</si>
  <si>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</si>
  <si>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</si>
  <si>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</si>
  <si>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</si>
  <si>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</si>
  <si>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</si>
  <si>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</si>
  <si>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</si>
  <si>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</si>
  <si>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</si>
  <si>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</si>
  <si>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</si>
  <si>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</si>
  <si>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</si>
  <si>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</si>
  <si>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</si>
  <si>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</si>
  <si>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</si>
  <si>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</si>
  <si>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</si>
  <si>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</si>
  <si>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</si>
  <si>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</si>
  <si>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</si>
  <si>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</si>
  <si>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</si>
  <si>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</si>
  <si>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</si>
  <si>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</si>
  <si>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</si>
  <si>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</si>
  <si>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</si>
  <si>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</si>
  <si>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</si>
  <si>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</si>
  <si>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</si>
  <si>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</si>
  <si>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</si>
  <si>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</si>
  <si>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</si>
  <si>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</si>
  <si>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</si>
  <si>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</si>
  <si>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</si>
  <si>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</si>
  <si>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</si>
  <si>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</si>
  <si>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</si>
  <si>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</si>
  <si>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</si>
  <si>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</si>
  <si>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</si>
  <si>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</si>
  <si>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</si>
  <si>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</si>
  <si>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</si>
  <si>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</si>
  <si>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</si>
  <si>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</si>
  <si>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</si>
  <si>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</si>
  <si>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</si>
  <si>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</si>
  <si>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</si>
  <si>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</si>
  <si>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</si>
  <si>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</si>
  <si>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</si>
  <si>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</si>
  <si>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</si>
  <si>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</si>
  <si>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</si>
  <si>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</si>
  <si>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</si>
  <si>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</si>
  <si>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</si>
  <si>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</si>
  <si>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</si>
  <si>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</si>
  <si>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</si>
  <si>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</si>
  <si>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</si>
  <si>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</si>
  <si>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</si>
  <si>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</si>
  <si>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</si>
  <si>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</si>
  <si>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</si>
  <si>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</si>
  <si>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</si>
  <si>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</si>
  <si>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</si>
  <si>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</si>
  <si>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</si>
  <si>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</si>
  <si>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</si>
  <si>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</si>
  <si>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</si>
  <si>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</si>
  <si>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</si>
  <si>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</si>
  <si>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</si>
  <si>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</si>
  <si>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</si>
  <si>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</si>
  <si>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</si>
  <si>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</si>
  <si>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</si>
  <si>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</si>
  <si>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</si>
  <si>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</si>
  <si>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</si>
  <si>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</si>
  <si>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</si>
  <si>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</si>
  <si>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</si>
  <si>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</si>
  <si>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</si>
  <si>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</si>
  <si>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</si>
  <si>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</si>
  <si>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</si>
  <si>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</si>
  <si>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</si>
  <si>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</si>
  <si>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</si>
  <si>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</si>
  <si>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</si>
  <si>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</si>
  <si>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</si>
  <si>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</si>
  <si>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</si>
  <si>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</si>
  <si>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</si>
  <si>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</si>
  <si>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</si>
  <si>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</si>
  <si>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</si>
  <si>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</si>
  <si>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</si>
  <si>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</si>
  <si>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</si>
  <si>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</si>
  <si>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</si>
  <si>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</si>
  <si>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</si>
  <si>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</si>
  <si>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</si>
  <si>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</si>
  <si>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</si>
  <si>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</si>
  <si>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</si>
  <si>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</si>
  <si>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</si>
  <si>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</si>
  <si>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</si>
  <si>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</si>
  <si>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</si>
  <si>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</si>
  <si>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</si>
  <si>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</si>
  <si>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</si>
  <si>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</si>
  <si>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</si>
  <si>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</si>
  <si>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</si>
  <si>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</si>
  <si>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</si>
  <si>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</si>
  <si>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</si>
  <si>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</si>
  <si>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</si>
  <si>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</si>
  <si>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</si>
  <si>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</si>
  <si>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</si>
  <si>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</si>
  <si>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</si>
  <si>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</si>
  <si>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</si>
  <si>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</si>
  <si>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</si>
  <si>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</si>
  <si>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</si>
  <si>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</si>
  <si>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</si>
  <si>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</si>
  <si>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</si>
  <si>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</si>
  <si>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</si>
  <si>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</si>
  <si>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</si>
  <si>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</si>
  <si>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</si>
  <si>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</si>
  <si>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</si>
  <si>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</si>
  <si>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</si>
  <si>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</si>
  <si>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</si>
  <si>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</si>
  <si>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</si>
  <si>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</si>
  <si>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</si>
  <si>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</si>
  <si>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</si>
  <si>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</si>
  <si>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</si>
  <si>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</si>
  <si>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</si>
  <si>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</si>
  <si>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</si>
  <si>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</si>
  <si>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</si>
  <si>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</si>
  <si>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</si>
  <si>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</si>
  <si>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</si>
  <si>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</si>
  <si>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</si>
  <si>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</si>
  <si>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</si>
  <si>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</si>
  <si>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</si>
  <si>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</si>
  <si>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</si>
  <si>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</si>
  <si>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</si>
  <si>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</si>
  <si>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</si>
  <si>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</si>
  <si>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</si>
  <si>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</si>
  <si>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</si>
  <si>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</si>
  <si>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</si>
  <si>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</si>
  <si>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</si>
  <si>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</si>
  <si>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</si>
  <si>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</si>
  <si>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</si>
  <si>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</si>
  <si>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</si>
  <si>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</si>
  <si>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</si>
  <si>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</si>
  <si>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</si>
  <si>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</si>
  <si>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</si>
  <si>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</si>
  <si>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</si>
  <si>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</si>
  <si>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</si>
  <si>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</si>
  <si>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</si>
  <si>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</si>
  <si>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</si>
  <si>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</si>
  <si>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</si>
  <si>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</si>
  <si>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</si>
  <si>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</si>
  <si>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</si>
  <si>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</si>
  <si>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</si>
  <si>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</si>
  <si>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</si>
  <si>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</si>
  <si>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</si>
  <si>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</si>
  <si>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</si>
  <si>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</si>
  <si>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</si>
  <si>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</si>
  <si>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</si>
  <si>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</si>
  <si>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</si>
  <si>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</si>
  <si>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</si>
  <si>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</si>
  <si>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</si>
  <si>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</si>
  <si>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</si>
  <si>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</si>
  <si>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</si>
  <si>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</si>
  <si>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</si>
  <si>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</si>
  <si>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</si>
  <si>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</si>
  <si>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</si>
  <si>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</si>
  <si>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</si>
  <si>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</si>
  <si>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</si>
  <si>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</si>
  <si>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</si>
  <si>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</si>
  <si>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</si>
  <si>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</si>
  <si>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</si>
  <si>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</si>
  <si>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</si>
  <si>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</si>
  <si>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</si>
  <si>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</si>
  <si>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</si>
  <si>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</si>
  <si>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</si>
  <si>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</si>
  <si>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</si>
  <si>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</si>
  <si>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</si>
  <si>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</si>
  <si>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</si>
  <si>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</si>
  <si>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</si>
  <si>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</si>
  <si>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</si>
  <si>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</si>
  <si>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</si>
  <si>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</si>
  <si>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</si>
  <si>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</si>
  <si>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</si>
  <si>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</si>
  <si>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</si>
  <si>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</si>
  <si>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</si>
  <si>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</si>
  <si>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</si>
  <si>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</si>
  <si>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</si>
  <si>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</si>
  <si>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</si>
  <si>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</si>
  <si>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</si>
  <si>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</si>
  <si>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</si>
  <si>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</si>
  <si>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</si>
  <si>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</si>
  <si>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</si>
  <si>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</si>
  <si>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</si>
  <si>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</si>
  <si>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</si>
  <si>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</si>
  <si>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</si>
  <si>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</si>
  <si>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</si>
  <si>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</si>
  <si>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</si>
  <si>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</si>
  <si>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</si>
  <si>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</si>
  <si>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</si>
  <si>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</si>
  <si>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</si>
  <si>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</si>
  <si>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</si>
  <si>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</si>
  <si>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</si>
  <si>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</si>
  <si>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</si>
  <si>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</si>
  <si>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</si>
  <si>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</si>
  <si>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</si>
  <si>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</si>
  <si>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</si>
  <si>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</si>
  <si>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</si>
  <si>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</si>
  <si>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</si>
  <si>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</si>
  <si>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</si>
  <si>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</si>
  <si>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</si>
  <si>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</si>
  <si>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</si>
  <si>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</si>
  <si>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</si>
  <si>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</si>
  <si>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</si>
  <si>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</si>
  <si>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</si>
  <si>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</si>
  <si>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</si>
  <si>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</si>
  <si>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</si>
  <si>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</si>
  <si>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</si>
  <si>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</si>
  <si>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</si>
  <si>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</si>
  <si>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</si>
  <si>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</si>
  <si>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</si>
  <si>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</si>
  <si>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</si>
  <si>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</si>
  <si>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</si>
  <si>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</si>
  <si>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</si>
  <si>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</si>
  <si>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</si>
  <si>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</si>
  <si>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</si>
  <si>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</si>
  <si>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</si>
  <si>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</si>
  <si>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</si>
  <si>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</si>
  <si>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</si>
  <si>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</si>
  <si>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</si>
  <si>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</si>
  <si>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</si>
  <si>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</si>
  <si>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</si>
  <si>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</si>
  <si>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</si>
  <si>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</si>
  <si>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</si>
  <si>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</si>
  <si>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</si>
  <si>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</si>
  <si>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</si>
  <si>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</si>
  <si>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</si>
  <si>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</si>
  <si>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</si>
  <si>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</si>
  <si>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</si>
  <si>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</si>
  <si>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</si>
  <si>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</si>
  <si>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</si>
  <si>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</si>
  <si>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</si>
  <si>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</si>
  <si>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</si>
  <si>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</si>
  <si>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</si>
  <si>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</si>
  <si>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</si>
  <si>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</si>
  <si>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</si>
  <si>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</si>
  <si>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</si>
  <si>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</si>
  <si>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</si>
  <si>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</si>
  <si>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</si>
  <si>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</si>
  <si>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</si>
  <si>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</si>
  <si>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</si>
  <si>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</si>
  <si>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</si>
  <si>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</si>
  <si>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</si>
  <si>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</si>
  <si>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</si>
  <si>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</si>
  <si>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</si>
  <si>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</si>
  <si>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</si>
  <si>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</si>
  <si>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</si>
  <si>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</si>
  <si>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</si>
  <si>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</si>
  <si>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</si>
  <si>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</si>
  <si>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</si>
  <si>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</si>
  <si>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</si>
  <si>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</si>
  <si>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</si>
  <si>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</si>
  <si>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</si>
  <si>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</si>
  <si>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</si>
  <si>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</si>
  <si>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</si>
  <si>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</si>
  <si>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</si>
  <si>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</si>
  <si>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</si>
  <si>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</si>
  <si>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</si>
  <si>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</si>
  <si>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</si>
  <si>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</si>
  <si>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</si>
  <si>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</si>
  <si>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</si>
  <si>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</si>
  <si>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</si>
  <si>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</si>
  <si>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</si>
  <si>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</si>
  <si>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</si>
  <si>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</si>
  <si>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</si>
  <si>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</si>
  <si>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</si>
  <si>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</si>
  <si>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</si>
  <si>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</si>
  <si>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</si>
  <si>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</si>
  <si>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</si>
  <si>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</si>
  <si>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</si>
  <si>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</si>
  <si>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</si>
  <si>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</si>
  <si>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</si>
  <si>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</si>
  <si>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</si>
  <si>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</si>
  <si>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</si>
  <si>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</si>
  <si>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</si>
  <si>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</si>
  <si>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</si>
  <si>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</si>
  <si>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</si>
  <si>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</si>
  <si>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</si>
  <si>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</si>
  <si>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</si>
  <si>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</si>
  <si>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</si>
  <si>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</si>
  <si>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</si>
  <si>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</si>
  <si>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</si>
  <si>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</si>
  <si>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</si>
  <si>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</si>
  <si>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</si>
  <si>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</si>
  <si>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</si>
  <si>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</si>
  <si>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</si>
  <si>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</si>
  <si>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</si>
  <si>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</si>
  <si>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</si>
  <si>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</si>
  <si>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</si>
  <si>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</si>
  <si>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</si>
  <si>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</si>
  <si>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</si>
  <si>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</si>
  <si>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</si>
  <si>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</si>
  <si>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</si>
  <si>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</si>
  <si>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</si>
  <si>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</si>
  <si>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</si>
  <si>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</si>
  <si>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</si>
  <si>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</si>
  <si>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</si>
  <si>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</si>
  <si>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</si>
  <si>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</si>
  <si>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</si>
  <si>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</si>
  <si>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</si>
  <si>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</si>
  <si>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</si>
  <si>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</si>
  <si>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</si>
  <si>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</si>
  <si>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</si>
  <si>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</si>
  <si>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</si>
  <si>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</si>
  <si>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</si>
  <si>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</si>
  <si>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</si>
  <si>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</si>
  <si>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</si>
  <si>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</si>
  <si>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</si>
  <si>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</si>
  <si>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</si>
  <si>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</si>
  <si>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</si>
  <si>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</si>
  <si>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</si>
  <si>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</si>
  <si>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</si>
  <si>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</si>
  <si>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</si>
  <si>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</si>
  <si>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</si>
  <si>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</si>
  <si>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</si>
  <si>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</si>
  <si>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</si>
  <si>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</si>
  <si>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</si>
  <si>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</si>
  <si>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</si>
  <si>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</si>
  <si>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</si>
  <si>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</si>
  <si>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</si>
  <si>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</si>
  <si>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</si>
  <si>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</si>
  <si>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</si>
  <si>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</si>
  <si>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</si>
  <si>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</si>
  <si>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</si>
  <si>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</si>
  <si>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</si>
  <si>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</si>
  <si>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</si>
  <si>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</si>
  <si>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</si>
  <si>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</si>
  <si>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</si>
  <si>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</si>
  <si>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</si>
  <si>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</si>
  <si>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</si>
  <si>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</si>
  <si>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</si>
  <si>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</si>
  <si>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</si>
  <si>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</si>
  <si>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</si>
  <si>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</si>
  <si>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</si>
  <si>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</si>
  <si>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</si>
  <si>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</si>
  <si>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</si>
  <si>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</si>
  <si>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</si>
  <si>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</si>
  <si>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</si>
  <si>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</si>
  <si>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</si>
  <si>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</si>
  <si>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</si>
  <si>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</si>
  <si>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</si>
  <si>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</si>
  <si>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</si>
  <si>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</si>
  <si>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</si>
  <si>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</si>
  <si>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</si>
  <si>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</si>
  <si>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</si>
  <si>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</si>
  <si>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</si>
  <si>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</si>
  <si>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</si>
  <si>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</si>
  <si>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</si>
  <si>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</si>
  <si>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</si>
  <si>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</si>
  <si>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</si>
  <si>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</si>
  <si>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</si>
  <si>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</si>
  <si>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</si>
  <si>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</si>
  <si>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</si>
  <si>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</si>
  <si>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</si>
  <si>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</si>
  <si>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</si>
  <si>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</si>
  <si>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</si>
  <si>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</si>
  <si>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</si>
  <si>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</si>
  <si>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</si>
  <si>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</si>
  <si>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</si>
  <si>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</si>
  <si>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</si>
  <si>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</si>
  <si>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</si>
  <si>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</si>
  <si>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</si>
  <si>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</si>
  <si>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</si>
  <si>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</si>
  <si>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</si>
  <si>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</si>
  <si>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</si>
  <si>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</si>
  <si>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</si>
  <si>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</si>
  <si>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</si>
  <si>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</si>
  <si>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</si>
  <si>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</si>
  <si>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</si>
  <si>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</si>
  <si>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</si>
  <si>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</si>
  <si>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</si>
  <si>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</si>
  <si>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</si>
  <si>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</si>
  <si>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</si>
  <si>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</si>
  <si>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</si>
  <si>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</si>
  <si>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</si>
  <si>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</si>
  <si>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</si>
  <si>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</si>
  <si>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</si>
  <si>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</si>
  <si>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</si>
  <si>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</si>
  <si>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</si>
  <si>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</si>
  <si>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</si>
  <si>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</si>
  <si>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</si>
  <si>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</si>
  <si>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</si>
  <si>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</si>
  <si>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</si>
  <si>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</si>
  <si>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</si>
  <si>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</si>
  <si>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</si>
  <si>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</si>
  <si>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</si>
  <si>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</si>
  <si>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</si>
  <si>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</si>
  <si>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</si>
  <si>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</si>
  <si>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</si>
  <si>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</si>
  <si>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</si>
  <si>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</si>
  <si>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</si>
  <si>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</si>
  <si>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</si>
  <si>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</si>
  <si>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</si>
  <si>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</si>
  <si>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</si>
  <si>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</si>
  <si>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</si>
  <si>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</si>
  <si>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</si>
  <si>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</si>
  <si>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</si>
  <si>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</si>
  <si>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</si>
  <si>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</si>
  <si>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</si>
  <si>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</si>
  <si>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</si>
  <si>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</si>
  <si>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</si>
  <si>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</si>
  <si>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</si>
  <si>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</si>
  <si>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</si>
  <si>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</si>
  <si>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</si>
  <si>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</si>
  <si>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</si>
  <si>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</si>
  <si>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</si>
  <si>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</si>
  <si>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</si>
  <si>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</si>
  <si>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</si>
  <si>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</si>
  <si>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</si>
  <si>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</si>
  <si>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</si>
  <si>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</si>
  <si>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</si>
  <si>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</si>
  <si>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</si>
  <si>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</si>
  <si>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</si>
  <si>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</si>
  <si>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</si>
  <si>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</si>
  <si>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</si>
  <si>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</si>
  <si>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</si>
  <si>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</si>
  <si>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</si>
  <si>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</si>
  <si>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</si>
  <si>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</si>
  <si>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</si>
  <si>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</si>
  <si>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</si>
  <si>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</si>
  <si>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</si>
  <si>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</si>
  <si>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</si>
  <si>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</si>
  <si>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</si>
  <si>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</si>
  <si>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</si>
  <si>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</si>
  <si>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</si>
  <si>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</si>
  <si>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</si>
  <si>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</si>
  <si>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</si>
  <si>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</si>
  <si>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</si>
  <si>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</si>
  <si>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</si>
  <si>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</si>
  <si>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</si>
  <si>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</si>
  <si>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</si>
  <si>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</si>
  <si>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</si>
  <si>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</si>
  <si>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</si>
  <si>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</si>
  <si>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</si>
  <si>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</si>
  <si>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</si>
  <si>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</si>
  <si>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</si>
  <si>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</si>
  <si>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</si>
  <si>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</si>
  <si>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</si>
  <si>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</si>
  <si>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</si>
  <si>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</si>
  <si>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</si>
  <si>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</si>
  <si>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</si>
  <si>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</si>
  <si>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</si>
  <si>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</si>
  <si>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</si>
  <si>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</si>
  <si>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</si>
  <si>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</si>
  <si>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</si>
  <si>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</si>
  <si>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</si>
  <si>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</si>
  <si>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</si>
  <si>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</si>
  <si>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</si>
  <si>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</si>
  <si>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</si>
  <si>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</si>
  <si>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</si>
  <si>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</si>
  <si>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</si>
  <si>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</si>
  <si>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</si>
  <si>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</si>
  <si>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</si>
  <si>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</si>
  <si>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</si>
  <si>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</si>
  <si>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</si>
  <si>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</si>
  <si>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</si>
  <si>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</si>
  <si>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</si>
  <si>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</si>
  <si>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</si>
  <si>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</si>
  <si>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</si>
  <si>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</si>
  <si>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</si>
  <si>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</si>
  <si>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</si>
  <si>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</si>
  <si>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</si>
  <si>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</si>
  <si>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</si>
  <si>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</si>
  <si>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</si>
  <si>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</si>
  <si>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</si>
  <si>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</si>
  <si>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</si>
  <si>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</si>
  <si>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</si>
  <si>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</si>
  <si>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</si>
  <si>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</si>
  <si>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</si>
  <si>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</si>
  <si>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</si>
  <si>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</si>
  <si>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</si>
  <si>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</si>
  <si>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</si>
  <si>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</si>
  <si>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</si>
  <si>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</si>
  <si>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</si>
  <si>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</si>
  <si>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</si>
  <si>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</si>
  <si>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</si>
  <si>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</si>
  <si>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</si>
  <si>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</si>
  <si>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</si>
  <si>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</si>
  <si>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</si>
  <si>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</si>
  <si>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</si>
  <si>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</si>
  <si>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</si>
  <si>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</si>
  <si>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</si>
  <si>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</si>
  <si>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</si>
  <si>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</si>
  <si>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</si>
  <si>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</si>
  <si>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</si>
  <si>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</si>
  <si>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</si>
  <si>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</si>
  <si>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</si>
  <si>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</si>
  <si>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</si>
  <si>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</si>
  <si>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</si>
  <si>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</si>
  <si>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</si>
  <si>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</si>
  <si>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</si>
  <si>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</si>
  <si>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</si>
  <si>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</si>
  <si>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</si>
  <si>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</si>
  <si>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</si>
  <si>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</si>
  <si>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</si>
  <si>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</si>
  <si>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</si>
  <si>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</si>
  <si>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</si>
  <si>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</si>
  <si>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</si>
  <si>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</si>
  <si>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</si>
  <si>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</si>
  <si>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</si>
  <si>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</si>
  <si>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</si>
  <si>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</si>
  <si>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</si>
  <si>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</si>
  <si>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</si>
  <si>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</si>
  <si>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</si>
  <si>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</si>
  <si>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</si>
  <si>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</si>
  <si>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</si>
  <si>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</si>
  <si>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</si>
  <si>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</si>
  <si>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</si>
  <si>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</si>
  <si>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</si>
  <si>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</si>
  <si>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</si>
  <si>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</si>
  <si>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</si>
  <si>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</si>
  <si>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</si>
  <si>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</si>
  <si>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</si>
  <si>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</si>
  <si>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</si>
  <si>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</si>
  <si>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</si>
  <si>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</si>
  <si>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</si>
  <si>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</si>
  <si>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</si>
  <si>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</si>
  <si>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</si>
  <si>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</si>
  <si>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</si>
  <si>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</si>
  <si>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</si>
  <si>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</si>
  <si>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</si>
  <si>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</si>
  <si>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</si>
  <si>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</si>
  <si>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</si>
  <si>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</si>
  <si>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</si>
  <si>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</si>
  <si>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</si>
  <si>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</si>
  <si>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</si>
  <si>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</si>
  <si>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</si>
  <si>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</si>
  <si>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</si>
  <si>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</si>
  <si>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</si>
  <si>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</si>
  <si>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</si>
  <si>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</si>
  <si>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</si>
  <si>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</si>
  <si>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</si>
  <si>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</si>
  <si>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</si>
  <si>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</si>
  <si>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</si>
  <si>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</si>
  <si>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</si>
  <si>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</si>
  <si>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</si>
  <si>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</si>
  <si>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</si>
  <si>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</si>
  <si>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</si>
  <si>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</si>
  <si>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</si>
  <si>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</si>
  <si>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</si>
  <si>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</si>
  <si>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</si>
  <si>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</si>
  <si>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</si>
  <si>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</si>
  <si>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</si>
  <si>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</si>
  <si>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</si>
  <si>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</si>
  <si>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</si>
  <si>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</si>
  <si>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</si>
  <si>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</si>
  <si>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</si>
  <si>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</si>
  <si>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</si>
  <si>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</si>
  <si>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</si>
  <si>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</si>
  <si>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</si>
  <si>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</si>
  <si>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</si>
  <si>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</si>
  <si>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</si>
  <si>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</si>
  <si>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</si>
  <si>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</si>
  <si>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</si>
  <si>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</si>
  <si>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</si>
  <si>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</si>
  <si>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</si>
  <si>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</si>
  <si>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</si>
  <si>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</si>
  <si>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</si>
  <si>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</si>
  <si>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</si>
  <si>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</si>
  <si>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</si>
  <si>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</si>
  <si>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</si>
  <si>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</si>
  <si>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</si>
  <si>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</si>
  <si>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</si>
  <si>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</si>
  <si>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</si>
  <si>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</si>
  <si>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</si>
  <si>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</si>
  <si>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</si>
  <si>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</si>
  <si>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</si>
  <si>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</si>
  <si>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</si>
  <si>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</si>
  <si>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</si>
  <si>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</si>
  <si>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</si>
  <si>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</si>
  <si>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</si>
  <si>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</si>
  <si>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</si>
  <si>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</si>
  <si>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</si>
  <si>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</si>
  <si>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</si>
  <si>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</si>
  <si>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</si>
  <si>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</si>
  <si>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</si>
  <si>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</si>
  <si>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</si>
  <si>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</si>
  <si>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</si>
  <si>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</si>
  <si>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</si>
  <si>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</si>
  <si>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</si>
  <si>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</si>
  <si>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</si>
  <si>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</si>
  <si>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</si>
  <si>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</si>
  <si>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</si>
  <si>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</si>
  <si>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</si>
  <si>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</si>
  <si>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</si>
  <si>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</si>
  <si>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</si>
  <si>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</si>
  <si>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</si>
  <si>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</si>
  <si>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</si>
  <si>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</si>
  <si>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</si>
  <si>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</si>
  <si>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</si>
  <si>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</si>
  <si>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</si>
  <si>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</si>
  <si>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</si>
  <si>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</si>
  <si>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</si>
  <si>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</si>
  <si>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</si>
  <si>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</si>
  <si>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</si>
  <si>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</si>
  <si>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</si>
  <si>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</si>
  <si>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</si>
  <si>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</si>
  <si>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</si>
  <si>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</si>
  <si>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</si>
  <si>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</si>
  <si>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</si>
  <si>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</si>
  <si>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</si>
  <si>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</si>
  <si>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</si>
  <si>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</si>
  <si>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</si>
  <si>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</si>
  <si>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</si>
  <si>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</si>
  <si>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</si>
  <si>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</si>
  <si>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</si>
  <si>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</si>
  <si>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</si>
  <si>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</si>
  <si>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</si>
  <si>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</si>
  <si>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</si>
  <si>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</si>
  <si>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</si>
  <si>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</si>
  <si>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</si>
  <si>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</si>
  <si>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</si>
  <si>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</si>
  <si>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</si>
  <si>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</si>
  <si>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</si>
  <si>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</si>
  <si>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</si>
  <si>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</si>
  <si>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</si>
  <si>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</si>
  <si>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</si>
  <si>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</si>
  <si>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</si>
  <si>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</si>
  <si>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</si>
  <si>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</si>
  <si>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</si>
  <si>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</si>
  <si>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</si>
  <si>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</si>
  <si>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</si>
  <si>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</si>
  <si>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</si>
  <si>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</si>
  <si>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</si>
  <si>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</si>
  <si>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</si>
  <si>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</si>
  <si>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</si>
  <si>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</si>
  <si>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</si>
  <si>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</si>
  <si>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</si>
  <si>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</si>
  <si>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</si>
  <si>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</si>
  <si>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</si>
  <si>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</si>
  <si>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</si>
  <si>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</si>
  <si>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</si>
  <si>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</si>
  <si>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</si>
  <si>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</si>
  <si>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</si>
  <si>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</si>
  <si>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</si>
  <si>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</si>
  <si>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</si>
  <si>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</si>
  <si>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</si>
  <si>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</si>
  <si>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</si>
  <si>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</si>
  <si>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</si>
  <si>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</si>
  <si>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</si>
  <si>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</si>
  <si>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</si>
  <si>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</si>
  <si>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</si>
  <si>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</si>
  <si>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</si>
  <si>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</si>
  <si>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</si>
  <si>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</si>
  <si>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</si>
  <si>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</si>
  <si>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</si>
  <si>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</si>
  <si>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</si>
  <si>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</si>
  <si>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</si>
  <si>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</si>
  <si>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</si>
  <si>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</si>
  <si>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</si>
  <si>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</si>
  <si>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</si>
  <si>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</si>
  <si>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</si>
  <si>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</si>
  <si>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</si>
  <si>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</si>
  <si>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</si>
  <si>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</si>
  <si>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</si>
  <si>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</si>
  <si>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</si>
  <si>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</si>
  <si>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</si>
  <si>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</si>
  <si>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</si>
  <si>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</si>
  <si>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</si>
  <si>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</si>
  <si>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</si>
  <si>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</si>
  <si>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</si>
  <si>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</si>
  <si>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</si>
  <si>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</si>
  <si>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</si>
  <si>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</si>
  <si>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</si>
  <si>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</si>
  <si>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</si>
  <si>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</si>
  <si>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</si>
  <si>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</si>
  <si>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</si>
  <si>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</si>
  <si>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</si>
  <si>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</si>
  <si>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</si>
  <si>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</si>
  <si>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</si>
  <si>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</si>
  <si>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</si>
  <si>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</si>
  <si>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</si>
  <si>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</si>
  <si>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</si>
  <si>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</si>
  <si>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</si>
  <si>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</si>
  <si>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</si>
  <si>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</si>
  <si>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</si>
  <si>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</si>
  <si>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</si>
  <si>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</si>
  <si>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</si>
  <si>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</si>
  <si>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</si>
  <si>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</si>
  <si>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</si>
  <si>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</si>
  <si>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</si>
  <si>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</si>
  <si>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</si>
  <si>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</si>
  <si>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</si>
  <si>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</si>
  <si>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</si>
  <si>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</si>
  <si>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</si>
  <si>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</si>
  <si>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</si>
  <si>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</si>
  <si>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</si>
  <si>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</si>
  <si>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</si>
  <si>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</si>
  <si>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</si>
  <si>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</si>
  <si>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</si>
  <si>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</si>
  <si>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</si>
  <si>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</si>
  <si>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</si>
  <si>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</si>
  <si>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</si>
  <si>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</si>
  <si>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</si>
  <si>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</si>
  <si>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</si>
  <si>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</si>
  <si>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</si>
  <si>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</si>
  <si>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</si>
  <si>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</si>
  <si>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</si>
  <si>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</si>
  <si>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</si>
  <si>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</si>
  <si>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</si>
  <si>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</si>
  <si>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</si>
  <si>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</si>
  <si>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</si>
  <si>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</si>
  <si>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</si>
  <si>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</si>
  <si>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</si>
  <si>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</si>
  <si>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</si>
  <si>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</si>
  <si>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</si>
  <si>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</si>
  <si>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</si>
  <si>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</si>
  <si>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</si>
  <si>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</si>
  <si>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</si>
  <si>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</si>
  <si>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</si>
  <si>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</si>
  <si>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</si>
  <si>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</si>
  <si>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</si>
  <si>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</si>
  <si>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</si>
  <si>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</si>
  <si>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</si>
  <si>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</si>
  <si>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</si>
  <si>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</si>
  <si>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</si>
  <si>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</si>
  <si>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</si>
  <si>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</si>
  <si>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</si>
  <si>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</si>
  <si>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</si>
  <si>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</si>
  <si>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</si>
  <si>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</si>
  <si>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</si>
  <si>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</si>
  <si>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</si>
  <si>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</si>
  <si>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</si>
  <si>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</si>
  <si>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</si>
  <si>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</si>
  <si>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</si>
  <si>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</si>
  <si>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</si>
  <si>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</si>
  <si>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</si>
  <si>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</si>
  <si>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</si>
  <si>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</si>
  <si>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</si>
  <si>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</si>
  <si>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</si>
  <si>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</si>
  <si>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</si>
  <si>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</si>
  <si>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</si>
  <si>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</si>
  <si>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</si>
  <si>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</si>
  <si>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</si>
  <si>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</si>
  <si>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</si>
  <si>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</si>
  <si>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</si>
  <si>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</si>
  <si>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</si>
  <si>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</si>
  <si>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</si>
  <si>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</si>
  <si>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</si>
  <si>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</si>
  <si>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</si>
  <si>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</si>
  <si>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</si>
  <si>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</si>
  <si>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</si>
  <si>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</si>
  <si>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</si>
  <si>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</si>
  <si>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</si>
  <si>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</si>
  <si>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</si>
  <si>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</si>
  <si>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</si>
  <si>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</si>
  <si>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</si>
  <si>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</si>
  <si>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</si>
  <si>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</si>
  <si>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</si>
  <si>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</si>
  <si>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</si>
  <si>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</si>
  <si>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</si>
  <si>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</si>
  <si>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</si>
  <si>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</si>
  <si>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</si>
  <si>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</si>
  <si>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</si>
  <si>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</si>
  <si>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</si>
  <si>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</si>
  <si>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</si>
  <si>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</si>
  <si>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</si>
  <si>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</si>
  <si>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</si>
  <si>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</si>
  <si>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</si>
  <si>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</si>
  <si>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</si>
  <si>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</si>
  <si>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</si>
  <si>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</si>
  <si>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</si>
  <si>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</si>
  <si>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</si>
  <si>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</si>
  <si>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</si>
  <si>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</si>
  <si>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</si>
  <si>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</si>
  <si>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</si>
  <si>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</si>
  <si>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</si>
  <si>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</si>
  <si>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</si>
  <si>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</si>
  <si>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</si>
  <si>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</si>
  <si>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</si>
  <si>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</si>
  <si>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</si>
  <si>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</si>
  <si>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</si>
  <si>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</si>
  <si>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</si>
  <si>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</si>
  <si>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</si>
  <si>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</si>
  <si>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</si>
  <si>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</si>
  <si>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</si>
  <si>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</si>
  <si>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</si>
  <si>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</si>
  <si>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</si>
  <si>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</si>
  <si>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</si>
  <si>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</si>
  <si>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</si>
  <si>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</si>
  <si>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</si>
  <si>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</si>
  <si>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</si>
  <si>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</si>
  <si>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</si>
  <si>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</si>
  <si>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</si>
  <si>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</si>
  <si>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</si>
  <si>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</si>
  <si>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</si>
  <si>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</si>
  <si>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</si>
  <si>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</si>
  <si>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</si>
  <si>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</si>
  <si>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</si>
  <si>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</si>
  <si>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</si>
  <si>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</si>
  <si>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</si>
  <si>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</si>
  <si>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</si>
  <si>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</si>
  <si>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</si>
  <si>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</si>
  <si>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</si>
  <si>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</si>
  <si>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</si>
  <si>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</si>
  <si>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</si>
  <si>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</si>
  <si>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</si>
  <si>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</si>
  <si>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</si>
  <si>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</si>
  <si>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</si>
  <si>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</si>
  <si>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</si>
  <si>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</si>
  <si>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</si>
  <si>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</si>
  <si>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</si>
  <si>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</si>
  <si>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</si>
  <si>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</si>
  <si>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</si>
  <si>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</si>
  <si>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</si>
  <si>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</si>
  <si>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</si>
  <si>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</si>
  <si>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</si>
  <si>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</si>
  <si>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</si>
  <si>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</si>
  <si>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</si>
  <si>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</si>
  <si>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</si>
  <si>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</si>
  <si>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</si>
  <si>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</si>
  <si>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</si>
  <si>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</si>
  <si>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</si>
  <si>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</si>
  <si>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</si>
  <si>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</si>
  <si>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</si>
  <si>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</si>
  <si>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</si>
  <si>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</si>
  <si>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</si>
  <si>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</si>
  <si>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</si>
  <si>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</si>
  <si>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</si>
  <si>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</si>
  <si>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</si>
  <si>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</si>
  <si>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</si>
  <si>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</si>
  <si>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</si>
  <si>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</si>
  <si>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</si>
  <si>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</si>
  <si>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</si>
  <si>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</si>
  <si>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</si>
  <si>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</si>
  <si>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</si>
  <si>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</si>
  <si>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</si>
  <si>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</si>
  <si>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</si>
  <si>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</si>
  <si>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</si>
  <si>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</si>
  <si>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</si>
  <si>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</si>
  <si>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</si>
  <si>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</si>
  <si>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</si>
  <si>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</si>
  <si>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</si>
  <si>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</si>
  <si>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</si>
  <si>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</si>
  <si>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</si>
  <si>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</si>
  <si>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</si>
  <si>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</si>
  <si>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</si>
  <si>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</si>
  <si>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</si>
  <si>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</si>
  <si>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</si>
  <si>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</si>
  <si>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</si>
  <si>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</si>
  <si>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</si>
  <si>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</si>
  <si>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</si>
  <si>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</si>
  <si>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</si>
  <si>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</si>
  <si>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</si>
  <si>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</si>
  <si>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</si>
  <si>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</si>
  <si>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</si>
  <si>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</si>
  <si>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</si>
  <si>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</si>
  <si>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</si>
  <si>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</si>
  <si>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</si>
  <si>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</si>
  <si>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</si>
  <si>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</si>
  <si>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</si>
  <si>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</si>
  <si>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</si>
  <si>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</si>
  <si>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</si>
  <si>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</si>
  <si>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</si>
  <si>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</si>
  <si>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</si>
  <si>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</si>
  <si>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</si>
  <si>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</si>
  <si>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</si>
  <si>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</si>
  <si>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</si>
  <si>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</si>
  <si>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</si>
  <si>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</si>
  <si>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</si>
  <si>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</si>
  <si>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</si>
  <si>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</si>
  <si>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</si>
  <si>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</si>
  <si>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</si>
  <si>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</si>
  <si>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</si>
  <si>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</si>
  <si>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</si>
  <si>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</si>
  <si>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</si>
  <si>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</si>
  <si>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</si>
  <si>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</si>
  <si>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</si>
  <si>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</si>
  <si>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</si>
  <si>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</si>
  <si>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</si>
  <si>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</si>
  <si>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</si>
  <si>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</si>
  <si>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</si>
  <si>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</si>
  <si>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</si>
  <si>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</si>
  <si>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</si>
  <si>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</si>
  <si>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</si>
  <si>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</si>
  <si>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</si>
  <si>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</si>
  <si>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</si>
  <si>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</si>
  <si>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</si>
  <si>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</si>
  <si>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</si>
  <si>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</si>
  <si>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</si>
  <si>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</si>
  <si>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</si>
  <si>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</si>
  <si>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</si>
  <si>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</si>
  <si>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</si>
  <si>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</si>
  <si>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</si>
  <si>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</si>
  <si>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</si>
  <si>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</si>
  <si>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</si>
  <si>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</si>
  <si>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</si>
  <si>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</si>
  <si>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</si>
  <si>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</si>
  <si>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</si>
  <si>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</si>
  <si>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</si>
  <si>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</si>
  <si>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</si>
  <si>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</si>
  <si>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</si>
  <si>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</si>
  <si>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</si>
  <si>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</si>
  <si>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</si>
  <si>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</si>
  <si>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</si>
  <si>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</si>
  <si>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</si>
  <si>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</si>
  <si>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</si>
  <si>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</si>
  <si>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</si>
  <si>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</si>
  <si>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</si>
  <si>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</si>
  <si>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</si>
  <si>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</si>
  <si>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</si>
  <si>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</si>
  <si>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</si>
  <si>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</si>
  <si>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</si>
  <si>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</si>
  <si>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</si>
  <si>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</si>
  <si>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</si>
  <si>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</si>
  <si>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</si>
  <si>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</si>
  <si>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</si>
  <si>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</si>
  <si>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</si>
  <si>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</si>
  <si>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</si>
  <si>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</si>
  <si>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</si>
  <si>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</si>
  <si>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</si>
  <si>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</si>
  <si>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</si>
  <si>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</si>
  <si>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</si>
  <si>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</si>
  <si>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</si>
  <si>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</si>
  <si>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</si>
  <si>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</si>
  <si>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</si>
  <si>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</si>
  <si>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</si>
  <si>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</si>
  <si>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</si>
  <si>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</si>
  <si>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</si>
  <si>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</si>
  <si>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</si>
  <si>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</si>
  <si>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</si>
  <si>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</si>
  <si>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</si>
  <si>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</si>
  <si>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</si>
  <si>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</si>
  <si>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</si>
  <si>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</si>
  <si>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</si>
  <si>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</si>
  <si>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</si>
  <si>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</si>
  <si>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</si>
  <si>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</si>
  <si>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</si>
  <si>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</si>
  <si>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</si>
  <si>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</si>
  <si>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</si>
  <si>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</si>
  <si>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</si>
  <si>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</si>
  <si>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</si>
  <si>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</si>
  <si>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</si>
  <si>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</si>
  <si>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</si>
  <si>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</si>
  <si>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</si>
  <si>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</si>
  <si>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</si>
  <si>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</si>
  <si>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</si>
  <si>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</si>
  <si>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</si>
  <si>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</si>
  <si>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</si>
  <si>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</si>
  <si>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</si>
  <si>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</si>
  <si>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</si>
  <si>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</si>
  <si>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</si>
  <si>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</si>
  <si>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</si>
  <si>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</si>
  <si>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</si>
  <si>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</si>
  <si>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</si>
  <si>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</si>
  <si>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</si>
  <si>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</si>
  <si>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</si>
  <si>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</si>
  <si>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</si>
  <si>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</si>
  <si>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</si>
  <si>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</si>
  <si>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</si>
  <si>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</si>
  <si>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</si>
  <si>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</si>
  <si>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</si>
  <si>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</si>
  <si>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</si>
  <si>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</si>
  <si>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</si>
  <si>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</si>
  <si>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</si>
  <si>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</si>
  <si>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</si>
  <si>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</si>
  <si>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</si>
  <si>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</si>
  <si>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</si>
  <si>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</si>
  <si>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</si>
  <si>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</si>
  <si>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</si>
  <si>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</si>
  <si>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</si>
  <si>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</si>
  <si>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</si>
  <si>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</si>
  <si>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</si>
  <si>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</si>
  <si>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</si>
  <si>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</si>
  <si>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</si>
  <si>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</si>
  <si>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</si>
  <si>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</si>
  <si>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</si>
  <si>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</si>
  <si>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</si>
  <si>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</si>
  <si>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</si>
  <si>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</si>
  <si>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</si>
  <si>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</si>
  <si>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</si>
  <si>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</si>
  <si>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</si>
  <si>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</si>
  <si>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</si>
  <si>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</si>
  <si>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</si>
  <si>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</si>
  <si>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</si>
  <si>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</si>
  <si>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</si>
  <si>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</si>
  <si>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</si>
  <si>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</si>
  <si>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</si>
  <si>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</si>
  <si>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</si>
  <si>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</si>
  <si>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</si>
  <si>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</si>
  <si>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</si>
  <si>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</si>
  <si>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</si>
  <si>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</si>
  <si>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</si>
  <si>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</si>
  <si>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</si>
  <si>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</si>
  <si>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</si>
  <si>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</si>
  <si>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</si>
  <si>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</si>
  <si>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</si>
  <si>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</si>
  <si>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</si>
  <si>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</si>
  <si>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</si>
  <si>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</si>
  <si>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</si>
  <si>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</si>
  <si>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</si>
  <si>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</si>
  <si>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</si>
  <si>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</si>
  <si>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</si>
  <si>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</si>
  <si>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</si>
  <si>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</si>
  <si>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</si>
  <si>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</si>
  <si>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</si>
  <si>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</si>
  <si>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</si>
  <si>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</si>
  <si>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</si>
  <si>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</si>
  <si>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</si>
  <si>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</si>
  <si>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</si>
  <si>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</si>
  <si>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</si>
  <si>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</si>
  <si>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</si>
  <si>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</si>
  <si>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</si>
  <si>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</si>
  <si>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</si>
  <si>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</si>
  <si>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</si>
  <si>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</si>
  <si>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</si>
  <si>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</si>
  <si>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</si>
  <si>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</si>
  <si>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</si>
  <si>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</si>
  <si>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</si>
  <si>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</si>
  <si>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</si>
  <si>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</si>
  <si>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</si>
  <si>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</si>
  <si>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</si>
  <si>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</si>
  <si>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</si>
  <si>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</si>
  <si>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</si>
  <si>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</si>
  <si>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</si>
  <si>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</si>
  <si>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</si>
  <si>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</si>
  <si>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</si>
  <si>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</si>
  <si>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</si>
  <si>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</si>
  <si>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</si>
  <si>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</si>
  <si>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</si>
  <si>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</si>
  <si>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</si>
  <si>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</si>
  <si>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</si>
  <si>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</si>
  <si>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</si>
  <si>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</si>
  <si>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</si>
  <si>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</si>
  <si>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</si>
  <si>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</si>
  <si>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</si>
  <si>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</si>
  <si>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</si>
  <si>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</si>
  <si>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</si>
  <si>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</si>
  <si>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</si>
  <si>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</si>
  <si>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</si>
  <si>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</si>
  <si>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</si>
  <si>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</si>
  <si>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</si>
  <si>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</si>
  <si>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</si>
  <si>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</si>
  <si>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</si>
  <si>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</si>
  <si>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</si>
  <si>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</si>
  <si>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</si>
  <si>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</si>
  <si>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</si>
  <si>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</si>
  <si>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</si>
  <si>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</si>
  <si>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</si>
  <si>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</si>
  <si>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</si>
  <si>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</si>
  <si>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</si>
  <si>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</si>
  <si>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</si>
  <si>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</si>
  <si>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</si>
  <si>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</si>
  <si>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</si>
  <si>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</si>
  <si>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</si>
  <si>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</si>
  <si>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</si>
  <si>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</si>
  <si>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</si>
  <si>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</si>
  <si>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</si>
  <si>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</si>
  <si>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</si>
  <si>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</si>
  <si>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</si>
  <si>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</si>
  <si>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</si>
  <si>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</si>
  <si>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</si>
  <si>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</si>
  <si>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</si>
  <si>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</si>
  <si>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</si>
  <si>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</si>
  <si>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</si>
  <si>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</si>
  <si>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</si>
  <si>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</si>
  <si>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</si>
  <si>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</si>
  <si>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</si>
  <si>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</si>
  <si>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</si>
  <si>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</si>
  <si>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</si>
  <si>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</si>
  <si>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</si>
  <si>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</si>
  <si>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</si>
  <si>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</si>
  <si>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</si>
  <si>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</si>
  <si>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</si>
  <si>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</si>
  <si>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</si>
  <si>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</si>
  <si>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</si>
  <si>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</si>
  <si>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</si>
  <si>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</si>
  <si>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</si>
  <si>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</si>
  <si>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</si>
  <si>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</si>
  <si>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</si>
  <si>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</si>
  <si>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</si>
  <si>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</si>
  <si>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</si>
  <si>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</si>
  <si>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</si>
  <si>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</si>
  <si>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</si>
  <si>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</si>
  <si>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</si>
  <si>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</si>
  <si>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</si>
  <si>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</si>
  <si>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</si>
  <si>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</si>
  <si>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</si>
  <si>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</si>
  <si>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</si>
  <si>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</si>
  <si>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</si>
  <si>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</si>
  <si>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</si>
  <si>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</si>
  <si>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</si>
  <si>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</si>
  <si>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</si>
  <si>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</si>
  <si>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</si>
  <si>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</si>
  <si>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</si>
  <si>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</si>
  <si>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</si>
  <si>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</si>
  <si>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</si>
  <si>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</si>
  <si>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</si>
  <si>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</si>
  <si>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</si>
  <si>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</si>
  <si>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</si>
  <si>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</si>
  <si>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</si>
  <si>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</si>
  <si>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</si>
  <si>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</si>
  <si>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</si>
  <si>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</si>
  <si>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</si>
  <si>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</si>
  <si>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</si>
  <si>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</si>
  <si>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</si>
  <si>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</si>
  <si>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</si>
  <si>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</si>
  <si>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</si>
  <si>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</si>
  <si>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</si>
  <si>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</si>
  <si>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</si>
  <si>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</si>
  <si>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</si>
  <si>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</si>
  <si>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</si>
  <si>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</si>
  <si>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</si>
  <si>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</si>
  <si>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</si>
  <si>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</si>
  <si>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</si>
  <si>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</si>
  <si>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</si>
  <si>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</si>
  <si>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</si>
  <si>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</si>
  <si>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</si>
  <si>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</si>
  <si>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</si>
  <si>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</si>
  <si>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</si>
  <si>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</si>
  <si>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</si>
  <si>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</si>
  <si>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</si>
  <si>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</si>
  <si>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</si>
  <si>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</si>
  <si>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</si>
  <si>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</si>
  <si>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</si>
  <si>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</si>
  <si>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</si>
  <si>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</si>
  <si>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</si>
  <si>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</si>
  <si>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</si>
  <si>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</si>
  <si>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</si>
  <si>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</si>
  <si>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</si>
  <si>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</si>
  <si>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</si>
  <si>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</si>
  <si>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</si>
  <si>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</si>
  <si>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</si>
  <si>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</si>
  <si>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</si>
  <si>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</si>
  <si>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</si>
  <si>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</si>
  <si>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</si>
  <si>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</si>
  <si>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</si>
  <si>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</si>
  <si>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</si>
  <si>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</si>
  <si>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</si>
  <si>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</si>
  <si>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</si>
  <si>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</si>
  <si>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</si>
  <si>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</si>
  <si>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</si>
  <si>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</si>
  <si>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</si>
  <si>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</si>
  <si>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</si>
  <si>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</si>
  <si>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</si>
  <si>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</si>
  <si>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</si>
  <si>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</si>
  <si>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</si>
  <si>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</si>
  <si>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</si>
  <si>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</si>
  <si>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</si>
  <si>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</si>
  <si>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</si>
  <si>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</si>
  <si>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</si>
  <si>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</si>
  <si>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</si>
  <si>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</si>
  <si>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</si>
  <si>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</si>
  <si>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</si>
  <si>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</si>
  <si>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</si>
  <si>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</si>
  <si>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</si>
  <si>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</si>
  <si>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</si>
  <si>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</si>
  <si>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</si>
  <si>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</si>
  <si>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</si>
  <si>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</si>
  <si>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</si>
  <si>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</si>
  <si>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</si>
  <si>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</si>
  <si>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</si>
  <si>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</si>
  <si>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</si>
  <si>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</si>
  <si>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</si>
  <si>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</si>
  <si>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</si>
  <si>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</si>
  <si>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</si>
  <si>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</si>
  <si>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</si>
  <si>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</si>
  <si>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</si>
  <si>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</si>
  <si>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</si>
  <si>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</si>
  <si>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</si>
  <si>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</si>
  <si>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</si>
  <si>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</si>
  <si>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</si>
  <si>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</si>
  <si>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</si>
  <si>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</si>
  <si>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</si>
  <si>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</si>
  <si>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</si>
  <si>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</si>
  <si>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</si>
  <si>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</si>
  <si>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</si>
  <si>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</si>
  <si>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</si>
  <si>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</si>
  <si>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</si>
  <si>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</si>
  <si>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</si>
  <si>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</si>
  <si>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</si>
  <si>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</si>
  <si>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</si>
  <si>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</si>
  <si>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</si>
  <si>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</si>
  <si>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</si>
  <si>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</si>
  <si>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</si>
  <si>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</si>
  <si>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</si>
  <si>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</si>
  <si>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</si>
  <si>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</si>
  <si>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</si>
  <si>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</si>
  <si>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</si>
  <si>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</si>
  <si>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</si>
  <si>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</si>
  <si>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</si>
  <si>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</si>
  <si>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</si>
  <si>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</si>
  <si>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</si>
  <si>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</si>
  <si>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</si>
  <si>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</si>
  <si>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</si>
  <si>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</si>
  <si>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</si>
  <si>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</si>
  <si>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</si>
  <si>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</si>
  <si>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</si>
  <si>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</si>
  <si>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</si>
  <si>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</si>
  <si>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</si>
  <si>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</si>
  <si>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</si>
  <si>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</si>
  <si>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</si>
  <si>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</si>
  <si>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</si>
  <si>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</si>
  <si>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</si>
  <si>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</si>
  <si>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</si>
  <si>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</si>
  <si>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</si>
  <si>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</si>
  <si>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</si>
  <si>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</si>
  <si>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</si>
  <si>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</si>
  <si>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</si>
  <si>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</si>
  <si>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</si>
  <si>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</si>
  <si>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</si>
  <si>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</si>
  <si>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</si>
  <si>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</si>
  <si>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</si>
  <si>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</si>
  <si>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</si>
  <si>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</si>
  <si>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</si>
  <si>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</si>
  <si>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</si>
  <si>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</si>
  <si>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</si>
  <si>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</si>
  <si>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</si>
  <si>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</si>
  <si>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</si>
  <si>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</si>
  <si>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</si>
  <si>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</si>
  <si>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</si>
  <si>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</si>
  <si>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</si>
  <si>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</si>
  <si>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</si>
  <si>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</si>
  <si>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</si>
  <si>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</si>
  <si>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</si>
  <si>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</si>
  <si>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</si>
  <si>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</si>
  <si>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</si>
  <si>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</si>
  <si>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</si>
  <si>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</si>
  <si>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</si>
  <si>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</si>
  <si>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</si>
  <si>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</si>
  <si>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</si>
  <si>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</si>
  <si>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</si>
  <si>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</si>
  <si>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</si>
  <si>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</si>
  <si>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</si>
  <si>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</si>
  <si>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</si>
  <si>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</si>
  <si>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</si>
  <si>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</si>
  <si>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</si>
  <si>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</si>
  <si>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</si>
  <si>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</si>
  <si>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</si>
  <si>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</si>
  <si>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</si>
  <si>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</si>
  <si>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</si>
  <si>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</si>
  <si>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</si>
  <si>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</si>
  <si>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</si>
  <si>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</si>
  <si>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</si>
  <si>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</si>
  <si>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</si>
  <si>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</si>
  <si>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</si>
  <si>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</si>
  <si>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</si>
  <si>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</si>
  <si>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</si>
  <si>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</si>
  <si>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</si>
  <si>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</si>
  <si>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</si>
  <si>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</si>
  <si>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</si>
  <si>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</si>
  <si>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</si>
  <si>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</si>
  <si>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</si>
  <si>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</si>
  <si>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</si>
  <si>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</si>
  <si>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</si>
  <si>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</si>
  <si>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</si>
  <si>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</si>
  <si>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</si>
  <si>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</si>
  <si>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</si>
  <si>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</si>
  <si>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</si>
  <si>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</si>
  <si>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</si>
  <si>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</si>
  <si>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</si>
  <si>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</si>
  <si>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</si>
  <si>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</si>
  <si>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</si>
  <si>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</si>
  <si>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</si>
  <si>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</si>
  <si>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</si>
  <si>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</si>
  <si>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</si>
  <si>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</si>
  <si>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</si>
  <si>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</si>
  <si>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</si>
  <si>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</si>
  <si>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</si>
  <si>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</si>
  <si>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</si>
  <si>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</si>
  <si>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</si>
  <si>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</si>
  <si>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</si>
  <si>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</si>
  <si>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</si>
  <si>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</si>
  <si>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</si>
  <si>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</si>
  <si>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</si>
  <si>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</si>
  <si>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</si>
  <si>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</si>
  <si>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</si>
  <si>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</si>
  <si>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</si>
  <si>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</si>
  <si>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</si>
  <si>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</si>
  <si>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</si>
  <si>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</si>
  <si>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</si>
  <si>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</si>
  <si>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</si>
  <si>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</si>
  <si>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</si>
  <si>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</si>
  <si>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</si>
  <si>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</si>
  <si>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</si>
  <si>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</si>
  <si>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</si>
  <si>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</si>
  <si>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</si>
  <si>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</si>
  <si>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</si>
  <si>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</si>
  <si>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</si>
  <si>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</si>
  <si>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</si>
  <si>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</si>
  <si>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</si>
  <si>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</si>
  <si>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</si>
  <si>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</si>
  <si>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</si>
  <si>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</si>
  <si>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</si>
  <si>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</si>
  <si>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</si>
  <si>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</si>
  <si>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</si>
  <si>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</si>
  <si>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</si>
  <si>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</si>
  <si>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</si>
  <si>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</si>
  <si>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</si>
  <si>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</si>
  <si>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</si>
  <si>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</si>
  <si>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</si>
  <si>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</si>
  <si>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</si>
  <si>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</si>
  <si>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</si>
  <si>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</si>
  <si>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</si>
  <si>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</si>
  <si>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</si>
  <si>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</si>
  <si>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</si>
  <si>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</si>
  <si>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</si>
  <si>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</si>
  <si>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</si>
  <si>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</si>
  <si>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</si>
  <si>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</si>
  <si>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</si>
  <si>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</si>
  <si>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</si>
  <si>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</si>
  <si>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</si>
  <si>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</si>
  <si>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</si>
  <si>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</si>
  <si>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</si>
  <si>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</si>
  <si>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</si>
  <si>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</si>
  <si>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</si>
  <si>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</si>
  <si>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</si>
  <si>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</si>
  <si>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</si>
  <si>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</si>
  <si>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</si>
  <si>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</si>
  <si>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</si>
  <si>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</si>
  <si>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</si>
  <si>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</si>
  <si>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</si>
  <si>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</si>
  <si>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</si>
  <si>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</si>
  <si>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</si>
  <si>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</si>
  <si>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</si>
  <si>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</si>
  <si>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</si>
  <si>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</si>
  <si>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</si>
  <si>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</si>
  <si>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</si>
  <si>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</si>
  <si>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</si>
  <si>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</si>
  <si>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</si>
  <si>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</si>
  <si>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</si>
  <si>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</si>
  <si>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</si>
  <si>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</si>
  <si>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</si>
  <si>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</si>
  <si>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</si>
  <si>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</si>
  <si>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</si>
  <si>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</si>
  <si>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</si>
  <si>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</si>
  <si>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</si>
  <si>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</si>
  <si>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</si>
  <si>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</si>
  <si>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</si>
  <si>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</si>
  <si>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</si>
  <si>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</si>
  <si>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</si>
  <si>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</si>
  <si>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</si>
  <si>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</si>
  <si>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</si>
  <si>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</si>
  <si>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</si>
  <si>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</si>
  <si>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</si>
  <si>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</si>
  <si>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</si>
  <si>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</si>
  <si>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</si>
  <si>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</si>
  <si>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</si>
  <si>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</si>
  <si>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</si>
  <si>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</si>
  <si>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</si>
  <si>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</si>
  <si>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</si>
  <si>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</si>
  <si>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</si>
  <si>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</si>
  <si>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</si>
  <si>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</si>
  <si>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</si>
  <si>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</si>
  <si>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</si>
  <si>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</si>
  <si>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</si>
  <si>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</si>
  <si>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</si>
  <si>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</si>
  <si>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</si>
  <si>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</si>
  <si>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</si>
  <si>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</si>
  <si>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</si>
  <si>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</si>
  <si>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</si>
  <si>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</si>
  <si>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</si>
  <si>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</si>
  <si>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</si>
  <si>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</si>
  <si>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</si>
  <si>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</si>
  <si>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</si>
  <si>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</si>
  <si>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</si>
  <si>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</si>
  <si>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</si>
  <si>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</si>
  <si>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</si>
  <si>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</si>
  <si>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</si>
  <si>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</si>
  <si>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</si>
  <si>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</si>
  <si>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</si>
  <si>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</si>
  <si>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</si>
  <si>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</si>
  <si>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</si>
  <si>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</si>
  <si>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</si>
  <si>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</si>
  <si>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</si>
  <si>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</si>
  <si>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</si>
  <si>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</si>
  <si>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</si>
  <si>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</si>
  <si>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</si>
  <si>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</si>
  <si>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</si>
  <si>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</si>
  <si>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</si>
  <si>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</si>
  <si>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</si>
  <si>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</si>
  <si>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</si>
  <si>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</si>
  <si>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</si>
  <si>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</si>
  <si>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</si>
  <si>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</si>
  <si>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</si>
  <si>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</si>
  <si>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</si>
  <si>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</si>
  <si>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</si>
  <si>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</si>
  <si>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</si>
  <si>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</si>
  <si>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</si>
  <si>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</si>
  <si>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</si>
  <si>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</si>
  <si>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</si>
  <si>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</si>
  <si>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</si>
  <si>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</si>
  <si>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</si>
  <si>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</si>
  <si>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</si>
  <si>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</si>
  <si>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</si>
  <si>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</si>
  <si>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</si>
  <si>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</si>
  <si>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</si>
  <si>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</si>
  <si>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</si>
  <si>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</si>
  <si>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</si>
  <si>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</si>
  <si>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</si>
  <si>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</si>
  <si>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</si>
  <si>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</si>
  <si>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</si>
  <si>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</si>
  <si>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</si>
  <si>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</si>
  <si>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</si>
  <si>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</si>
  <si>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</si>
  <si>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</si>
  <si>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</si>
  <si>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</si>
  <si>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</si>
  <si>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</si>
  <si>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</si>
  <si>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</si>
  <si>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</si>
  <si>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</si>
  <si>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</si>
  <si>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</si>
  <si>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</si>
  <si>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</si>
  <si>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</si>
  <si>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</si>
  <si>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</si>
  <si>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</si>
  <si>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</si>
  <si>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</si>
  <si>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</si>
  <si>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</si>
  <si>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</si>
  <si>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</si>
  <si>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</si>
  <si>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</si>
  <si>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</si>
  <si>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</si>
  <si>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</si>
  <si>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</si>
  <si>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</si>
  <si>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</si>
  <si>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</si>
  <si>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</si>
  <si>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</si>
  <si>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</si>
  <si>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</si>
  <si>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</si>
  <si>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</si>
  <si>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</si>
  <si>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</si>
  <si>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</si>
  <si>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</si>
  <si>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</si>
  <si>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</si>
  <si>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</si>
  <si>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</si>
  <si>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</si>
  <si>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</si>
  <si>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</si>
  <si>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</si>
  <si>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</si>
  <si>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</si>
  <si>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</si>
  <si>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</si>
  <si>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</si>
  <si>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</si>
  <si>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</si>
  <si>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</si>
  <si>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</si>
  <si>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</si>
  <si>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</si>
  <si>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</si>
  <si>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</si>
  <si>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</si>
  <si>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</si>
  <si>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</si>
  <si>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</si>
  <si>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</si>
  <si>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</si>
  <si>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</si>
  <si>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</si>
  <si>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</si>
  <si>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</si>
  <si>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</si>
  <si>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</si>
  <si>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</si>
  <si>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</si>
  <si>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</si>
  <si>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</si>
  <si>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</si>
  <si>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</si>
  <si>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</si>
  <si>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</si>
  <si>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</si>
  <si>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</si>
  <si>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</si>
  <si>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</si>
  <si>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</si>
  <si>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</si>
  <si>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</si>
  <si>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</si>
  <si>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</si>
  <si>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</si>
  <si>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</si>
  <si>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</si>
  <si>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</si>
  <si>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</si>
  <si>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</si>
  <si>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</si>
  <si>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</si>
  <si>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</si>
  <si>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</si>
  <si>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</si>
  <si>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</si>
  <si>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</si>
  <si>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</si>
  <si>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</si>
  <si>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</si>
  <si>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</si>
  <si>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</si>
  <si>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</si>
  <si>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</si>
  <si>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</si>
  <si>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</si>
  <si>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</si>
  <si>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</si>
  <si>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</si>
  <si>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</si>
  <si>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</si>
  <si>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</si>
  <si>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</si>
  <si>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</si>
  <si>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</si>
  <si>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</si>
  <si>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</si>
  <si>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</si>
  <si>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</si>
  <si>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</si>
  <si>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</si>
  <si>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</si>
  <si>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</si>
  <si>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</si>
  <si>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</si>
  <si>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</si>
  <si>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</si>
  <si>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</si>
  <si>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</si>
  <si>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</si>
  <si>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</si>
  <si>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</si>
  <si>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</si>
  <si>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</si>
  <si>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</si>
  <si>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</si>
  <si>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</si>
  <si>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</si>
  <si>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</si>
  <si>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</si>
  <si>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</si>
  <si>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</si>
  <si>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</si>
  <si>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</si>
  <si>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</si>
  <si>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</si>
  <si>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</si>
  <si>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</si>
  <si>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</si>
  <si>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</si>
  <si>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</si>
  <si>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</si>
  <si>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</si>
  <si>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</si>
  <si>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</si>
  <si>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</si>
  <si>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</si>
  <si>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</si>
  <si>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</si>
  <si>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</si>
  <si>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</si>
  <si>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</si>
  <si>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</si>
  <si>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</si>
  <si>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</si>
  <si>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</si>
  <si>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</si>
  <si>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</si>
  <si>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</si>
  <si>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</si>
  <si>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</si>
  <si>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</si>
  <si>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</si>
  <si>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</si>
  <si>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</si>
  <si>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</si>
  <si>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</si>
  <si>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</si>
  <si>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</si>
  <si>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</si>
  <si>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</si>
  <si>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</si>
  <si>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</si>
  <si>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</si>
  <si>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</si>
  <si>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</si>
  <si>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</si>
  <si>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</si>
  <si>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</si>
  <si>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</si>
  <si>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</si>
  <si>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</si>
  <si>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</si>
  <si>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</si>
  <si>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</si>
  <si>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</si>
  <si>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</si>
  <si>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</si>
  <si>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</si>
  <si>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</si>
  <si>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</si>
  <si>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</si>
  <si>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</si>
  <si>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</si>
  <si>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</si>
  <si>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</si>
  <si>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</si>
  <si>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</si>
  <si>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</si>
  <si>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</si>
  <si>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</si>
  <si>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</si>
  <si>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</si>
  <si>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</si>
  <si>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</si>
  <si>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</si>
  <si>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</si>
  <si>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</si>
  <si>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</si>
  <si>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</si>
  <si>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</si>
  <si>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</si>
  <si>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</si>
  <si>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</si>
  <si>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</si>
  <si>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</si>
  <si>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</si>
  <si>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</si>
  <si>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</si>
  <si>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</si>
  <si>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</si>
  <si>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</si>
  <si>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</si>
  <si>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</si>
  <si>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</si>
  <si>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</si>
  <si>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</si>
  <si>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</si>
  <si>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</si>
  <si>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</si>
  <si>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</si>
  <si>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</si>
  <si>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</si>
  <si>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</si>
  <si>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</si>
  <si>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</si>
  <si>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</si>
  <si>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</si>
  <si>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</si>
  <si>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</si>
  <si>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</si>
  <si>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</si>
  <si>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</si>
  <si>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</si>
  <si>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</si>
  <si>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</si>
  <si>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</si>
  <si>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</si>
  <si>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</si>
  <si>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</si>
  <si>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</si>
  <si>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</si>
  <si>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</si>
  <si>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</si>
  <si>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</si>
  <si>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</si>
  <si>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</si>
  <si>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</si>
  <si>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</si>
  <si>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</si>
  <si>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</si>
  <si>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</si>
  <si>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</si>
  <si>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</si>
  <si>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</si>
  <si>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</si>
  <si>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</si>
  <si>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</si>
  <si>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</si>
  <si>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</si>
  <si>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</si>
  <si>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</si>
  <si>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</si>
  <si>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</si>
  <si>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</si>
  <si>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</si>
  <si>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</si>
  <si>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</si>
  <si>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</si>
  <si>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</si>
  <si>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</si>
  <si>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</si>
  <si>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</si>
  <si>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</si>
  <si>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</si>
  <si>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</si>
  <si>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</si>
  <si>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</si>
  <si>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</si>
  <si>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</si>
  <si>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</si>
  <si>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</si>
  <si>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</si>
  <si>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</si>
  <si>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</si>
  <si>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</si>
  <si>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</si>
  <si>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</si>
  <si>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</si>
  <si>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</si>
  <si>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</si>
  <si>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</si>
  <si>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</si>
  <si>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</si>
  <si>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</si>
  <si>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</si>
  <si>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</si>
  <si>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</si>
  <si>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</si>
  <si>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</si>
  <si>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</si>
  <si>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</si>
  <si>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</si>
  <si>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</si>
  <si>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</si>
  <si>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</si>
  <si>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</si>
  <si>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</si>
  <si>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</si>
  <si>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</si>
  <si>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</si>
  <si>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</si>
  <si>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</si>
  <si>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</si>
  <si>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</si>
  <si>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</si>
  <si>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</si>
  <si>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</si>
  <si>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</si>
  <si>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</si>
  <si>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</si>
  <si>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</si>
  <si>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</si>
  <si>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</si>
  <si>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</si>
  <si>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</si>
  <si>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</si>
  <si>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</si>
  <si>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</si>
  <si>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</si>
  <si>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</si>
  <si>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</si>
  <si>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</si>
  <si>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</si>
  <si>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</si>
  <si>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</si>
  <si>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</si>
  <si>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</si>
  <si>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</si>
  <si>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</si>
  <si>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</si>
  <si>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</si>
  <si>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</si>
  <si>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</si>
  <si>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</si>
  <si>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</si>
  <si>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</si>
  <si>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</si>
  <si>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</si>
  <si>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</si>
  <si>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</si>
  <si>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</si>
  <si>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</si>
  <si>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</si>
  <si>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</si>
  <si>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</si>
  <si>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</si>
  <si>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</si>
  <si>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</si>
  <si>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</si>
  <si>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</si>
  <si>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</si>
  <si>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</si>
  <si>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</si>
  <si>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</si>
  <si>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</si>
  <si>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</si>
  <si>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</si>
  <si>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</si>
  <si>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</si>
  <si>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</si>
  <si>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</si>
  <si>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</si>
  <si>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</si>
  <si>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</si>
  <si>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</si>
  <si>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</si>
  <si>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</si>
  <si>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</si>
  <si>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</si>
  <si>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</si>
  <si>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</si>
  <si>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</si>
  <si>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</si>
  <si>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</si>
  <si>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</si>
  <si>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</si>
  <si>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</si>
  <si>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</si>
  <si>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</si>
  <si>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</si>
  <si>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</si>
  <si>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</si>
  <si>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</si>
  <si>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</si>
  <si>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</si>
  <si>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</si>
  <si>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</si>
  <si>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</si>
  <si>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</si>
  <si>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</si>
  <si>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</si>
  <si>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</si>
  <si>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</si>
  <si>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</si>
  <si>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</si>
  <si>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</si>
  <si>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</si>
  <si>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</si>
  <si>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</si>
  <si>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</si>
  <si>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</si>
  <si>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</si>
  <si>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</si>
  <si>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</si>
  <si>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</si>
  <si>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</si>
  <si>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</si>
  <si>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</si>
  <si>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</si>
  <si>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</si>
  <si>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</si>
  <si>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</si>
  <si>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</si>
  <si>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</si>
  <si>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</si>
  <si>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</si>
  <si>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</si>
  <si>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</si>
  <si>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</si>
  <si>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</si>
  <si>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</si>
  <si>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</si>
  <si>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</si>
  <si>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</si>
  <si>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</si>
  <si>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</si>
  <si>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</si>
  <si>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</si>
  <si>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</si>
  <si>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</si>
  <si>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</si>
  <si>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</si>
  <si>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</si>
  <si>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</si>
  <si>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</si>
  <si>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</si>
  <si>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</si>
  <si>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</si>
  <si>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</si>
  <si>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</si>
  <si>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</si>
  <si>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</si>
  <si>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</si>
  <si>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</si>
  <si>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</si>
  <si>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</si>
  <si>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</si>
  <si>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</si>
  <si>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</si>
  <si>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</si>
  <si>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</si>
  <si>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</si>
  <si>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</si>
  <si>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</si>
  <si>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</si>
  <si>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</si>
  <si>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</si>
  <si>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</si>
  <si>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</si>
  <si>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</si>
  <si>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</si>
  <si>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</si>
  <si>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</si>
  <si>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</si>
  <si>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</si>
  <si>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</si>
  <si>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</si>
  <si>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</si>
  <si>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</si>
  <si>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</si>
  <si>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</si>
  <si>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</si>
  <si>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</si>
  <si>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</si>
  <si>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</si>
  <si>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</si>
  <si>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</si>
  <si>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</si>
  <si>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</si>
  <si>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</si>
  <si>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</si>
  <si>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</si>
  <si>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</si>
  <si>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</si>
  <si>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</si>
  <si>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</si>
  <si>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</si>
  <si>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</si>
  <si>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</si>
  <si>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</si>
  <si>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</si>
  <si>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</si>
  <si>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</si>
  <si>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</si>
  <si>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</si>
  <si>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</si>
  <si>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</si>
  <si>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</si>
  <si>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</si>
  <si>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</si>
  <si>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</si>
  <si>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</si>
  <si>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</si>
  <si>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</si>
  <si>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</si>
  <si>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</si>
  <si>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</si>
  <si>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</si>
  <si>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</si>
  <si>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</si>
  <si>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</si>
  <si>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</si>
  <si>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</si>
  <si>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</si>
  <si>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</si>
  <si>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</si>
  <si>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</si>
  <si>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</si>
  <si>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</si>
  <si>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</si>
  <si>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</si>
  <si>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</si>
  <si>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</si>
  <si>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</si>
  <si>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</si>
  <si>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</si>
  <si>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</si>
  <si>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</si>
  <si>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</si>
  <si>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</si>
  <si>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</si>
  <si>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</si>
  <si>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</si>
  <si>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</si>
  <si>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</si>
  <si>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</si>
  <si>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</si>
  <si>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</si>
  <si>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</si>
  <si>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</si>
  <si>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</si>
  <si>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</si>
  <si>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</si>
  <si>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</si>
  <si>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</si>
  <si>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</si>
  <si>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</si>
  <si>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</si>
  <si>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</si>
  <si>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</si>
  <si>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</si>
  <si>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</si>
  <si>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</si>
  <si>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</si>
  <si>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</si>
  <si>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</si>
  <si>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</si>
  <si>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</si>
  <si>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</si>
  <si>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</si>
  <si>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</si>
  <si>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</si>
  <si>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</si>
  <si>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</si>
  <si>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</si>
  <si>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</si>
  <si>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</si>
  <si>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</si>
  <si>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</si>
  <si>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</si>
  <si>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</si>
  <si>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</si>
  <si>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</si>
  <si>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</si>
  <si>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</si>
  <si>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</si>
  <si>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</si>
  <si>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</si>
  <si>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</si>
  <si>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</si>
  <si>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</si>
  <si>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</si>
  <si>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</si>
  <si>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</si>
  <si>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</si>
  <si>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</si>
  <si>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</si>
  <si>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</si>
  <si>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</si>
  <si>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</si>
  <si>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</si>
  <si>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</si>
  <si>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</si>
  <si>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</si>
  <si>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</si>
  <si>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</si>
  <si>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</si>
  <si>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</si>
  <si>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</si>
  <si>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</si>
  <si>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</si>
  <si>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</si>
  <si>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</si>
  <si>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</si>
  <si>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</si>
  <si>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</si>
  <si>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</si>
  <si>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</si>
  <si>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</si>
  <si>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</si>
  <si>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</si>
  <si>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</si>
  <si>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</si>
  <si>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</si>
  <si>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</si>
  <si>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</si>
  <si>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</si>
  <si>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</si>
  <si>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</si>
  <si>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</si>
  <si>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</si>
  <si>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</si>
  <si>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</si>
  <si>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</si>
  <si>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</si>
  <si>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</si>
  <si>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</si>
  <si>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</si>
  <si>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</si>
  <si>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</si>
  <si>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</si>
  <si>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</si>
  <si>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</si>
  <si>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</si>
  <si>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</si>
  <si>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</si>
  <si>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</si>
  <si>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</si>
  <si>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</si>
  <si>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</si>
  <si>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</si>
  <si>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</si>
  <si>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</si>
  <si>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</si>
  <si>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</si>
  <si>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</si>
  <si>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</si>
  <si>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</si>
  <si>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</si>
  <si>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</si>
  <si>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</si>
  <si>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</si>
  <si>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</si>
  <si>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</si>
  <si>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</si>
  <si>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</si>
  <si>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</si>
  <si>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</si>
  <si>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</si>
  <si>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</si>
  <si>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</si>
  <si>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</si>
  <si>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</si>
  <si>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</si>
  <si>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</si>
  <si>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</si>
  <si>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</si>
  <si>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</si>
  <si>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</si>
  <si>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</si>
  <si>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</si>
  <si>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</si>
  <si>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</si>
  <si>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</si>
  <si>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</si>
  <si>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</si>
  <si>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</si>
  <si>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</si>
  <si>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</si>
  <si>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</si>
  <si>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</si>
  <si>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</si>
  <si>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</si>
  <si>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</si>
  <si>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</si>
  <si>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</si>
  <si>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</si>
  <si>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</si>
  <si>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</si>
  <si>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</si>
  <si>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</si>
  <si>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</si>
  <si>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</si>
  <si>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</si>
  <si>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</si>
  <si>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</si>
  <si>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</si>
  <si>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</si>
  <si>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</si>
  <si>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</si>
  <si>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</si>
  <si>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</si>
  <si>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</si>
  <si>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</si>
  <si>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</si>
  <si>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</si>
  <si>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</si>
  <si>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</si>
  <si>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</si>
  <si>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</si>
  <si>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</si>
  <si>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</si>
  <si>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</si>
  <si>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</si>
  <si>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</si>
  <si>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</si>
  <si>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</si>
  <si>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</si>
  <si>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</si>
  <si>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</si>
  <si>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</si>
  <si>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</si>
  <si>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</si>
  <si>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</si>
  <si>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</si>
  <si>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</si>
  <si>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</si>
  <si>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</si>
  <si>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</si>
  <si>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</si>
  <si>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</si>
  <si>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</si>
  <si>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</si>
  <si>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</si>
  <si>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</si>
  <si>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</si>
  <si>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</si>
  <si>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</si>
  <si>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</si>
  <si>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</si>
  <si>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</si>
  <si>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</si>
  <si>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</si>
  <si>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</si>
  <si>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</si>
  <si>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</si>
  <si>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</si>
  <si>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</si>
  <si>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</si>
  <si>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</si>
  <si>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</si>
  <si>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</si>
  <si>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</si>
  <si>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</si>
  <si>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</si>
  <si>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</si>
  <si>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</si>
  <si>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</si>
  <si>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</si>
  <si>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</si>
  <si>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</si>
  <si>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</si>
  <si>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</si>
  <si>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</si>
  <si>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</si>
  <si>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</si>
  <si>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</si>
  <si>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</si>
  <si>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</si>
  <si>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</si>
  <si>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</si>
  <si>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</si>
  <si>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</si>
  <si>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</si>
  <si>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</si>
  <si>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</si>
  <si>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</si>
  <si>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</si>
  <si>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</si>
  <si>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</si>
  <si>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</si>
  <si>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</si>
  <si>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</si>
  <si>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</si>
  <si>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</si>
  <si>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</si>
  <si>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</si>
  <si>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</si>
  <si>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</si>
  <si>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</si>
  <si>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</si>
  <si>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</si>
  <si>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</si>
  <si>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</si>
  <si>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</si>
  <si>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</si>
  <si>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</si>
  <si>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</si>
  <si>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</si>
  <si>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</si>
  <si>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</si>
  <si>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</si>
  <si>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</si>
  <si>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</si>
  <si>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</si>
  <si>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</si>
  <si>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</si>
  <si>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</si>
  <si>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</si>
  <si>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</si>
  <si>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</si>
  <si>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</si>
  <si>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</si>
  <si>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</si>
  <si>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</si>
  <si>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</si>
  <si>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</si>
  <si>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</si>
  <si>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</si>
  <si>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</si>
  <si>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</si>
  <si>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</si>
  <si>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</si>
  <si>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</si>
  <si>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</si>
  <si>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</si>
  <si>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</si>
  <si>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</si>
  <si>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</si>
  <si>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</si>
  <si>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</si>
  <si>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</si>
  <si>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</si>
  <si>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</si>
  <si>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</si>
  <si>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</si>
  <si>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</si>
  <si>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</si>
  <si>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</si>
  <si>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</si>
  <si>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</si>
  <si>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</si>
  <si>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</si>
  <si>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</si>
  <si>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</si>
  <si>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</si>
  <si>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</si>
  <si>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</si>
  <si>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</si>
  <si>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</si>
  <si>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</si>
  <si>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</si>
  <si>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</si>
  <si>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</si>
  <si>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</si>
  <si>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</si>
  <si>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</si>
  <si>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</si>
  <si>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</si>
  <si>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</si>
  <si>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</si>
  <si>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</si>
  <si>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</si>
  <si>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</si>
  <si>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</si>
  <si>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</si>
  <si>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</si>
  <si>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</si>
  <si>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</si>
  <si>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</si>
  <si>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</si>
  <si>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</si>
  <si>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</si>
  <si>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</si>
  <si>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</si>
  <si>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</si>
  <si>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</si>
  <si>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</si>
  <si>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</si>
  <si>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</si>
  <si>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</si>
  <si>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</si>
  <si>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</si>
  <si>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</si>
  <si>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</si>
  <si>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</si>
  <si>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</si>
  <si>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</si>
  <si>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</si>
  <si>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</si>
  <si>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</si>
  <si>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</si>
  <si>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</si>
  <si>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</si>
  <si>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</si>
  <si>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</si>
  <si>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</si>
  <si>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</si>
  <si>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</si>
  <si>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</si>
  <si>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</si>
  <si>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</si>
  <si>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</si>
  <si>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</si>
  <si>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</si>
  <si>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</si>
  <si>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</si>
  <si>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</si>
  <si>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</si>
  <si>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</si>
  <si>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</si>
  <si>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</si>
  <si>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</si>
  <si>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</si>
  <si>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</si>
  <si>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</si>
  <si>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</si>
  <si>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</si>
  <si>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</si>
  <si>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</si>
  <si>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</si>
  <si>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</si>
  <si>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</si>
  <si>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</si>
  <si>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</si>
  <si>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</si>
  <si>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</si>
  <si>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</si>
  <si>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</si>
  <si>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</si>
  <si>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</si>
  <si>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</si>
  <si>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</si>
  <si>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</si>
  <si>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</si>
  <si>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</si>
  <si>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</si>
  <si>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</si>
  <si>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</si>
  <si>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</si>
  <si>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</si>
  <si>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</si>
  <si>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</si>
  <si>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</si>
  <si>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</si>
  <si>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</si>
  <si>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</si>
  <si>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</si>
  <si>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</si>
  <si>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</si>
  <si>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</si>
  <si>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</si>
  <si>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</si>
  <si>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</si>
  <si>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</si>
  <si>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</si>
  <si>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</si>
  <si>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</si>
  <si>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</si>
  <si>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</si>
  <si>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</si>
  <si>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</si>
  <si>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</si>
  <si>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</si>
  <si>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</si>
  <si>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</si>
  <si>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</si>
  <si>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</si>
  <si>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</si>
  <si>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</si>
  <si>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</si>
  <si>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</si>
  <si>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</si>
  <si>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</si>
  <si>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</si>
  <si>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</si>
  <si>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</si>
  <si>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</si>
  <si>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</si>
  <si>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</si>
  <si>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</si>
  <si>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</si>
  <si>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</si>
  <si>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</si>
  <si>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</si>
  <si>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</si>
  <si>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</si>
  <si>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</si>
  <si>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</si>
  <si>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</si>
  <si>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</si>
  <si>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</si>
  <si>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</si>
  <si>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</si>
  <si>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</si>
  <si>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</si>
  <si>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</si>
  <si>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</si>
  <si>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</si>
  <si>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</si>
  <si>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</si>
  <si>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</si>
  <si>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</si>
  <si>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</si>
  <si>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</si>
  <si>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</si>
  <si>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</si>
  <si>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</si>
  <si>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</si>
  <si>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</si>
  <si>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</si>
  <si>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</si>
  <si>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</si>
  <si>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</si>
  <si>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</si>
  <si>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</si>
  <si>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</si>
  <si>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</si>
  <si>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</si>
  <si>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</si>
  <si>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</si>
  <si>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</si>
  <si>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</si>
  <si>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</si>
  <si>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</si>
  <si>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</si>
  <si>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</si>
  <si>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</si>
  <si>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</si>
  <si>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</si>
  <si>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</si>
  <si>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</si>
  <si>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</si>
  <si>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</si>
  <si>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</si>
  <si>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</si>
  <si>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</si>
  <si>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</si>
  <si>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</si>
  <si>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</si>
  <si>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</si>
  <si>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</si>
  <si>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</si>
  <si>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</si>
  <si>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</si>
  <si>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</si>
  <si>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</si>
  <si>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</si>
  <si>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</si>
  <si>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</si>
  <si>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</si>
  <si>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</si>
  <si>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</si>
  <si>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</si>
  <si>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</si>
  <si>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</si>
  <si>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</si>
  <si>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</si>
  <si>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</si>
  <si>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</si>
  <si>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</si>
  <si>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</si>
  <si>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</si>
  <si>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</si>
  <si>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</si>
  <si>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</si>
  <si>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</si>
  <si>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</si>
  <si>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</si>
  <si>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</si>
  <si>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</si>
  <si>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</si>
  <si>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</si>
  <si>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</si>
  <si>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</si>
  <si>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</si>
  <si>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</si>
  <si>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</si>
  <si>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</si>
  <si>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</si>
  <si>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</si>
  <si>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</si>
  <si>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</si>
  <si>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</si>
  <si>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</si>
  <si>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</si>
  <si>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</si>
  <si>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</si>
  <si>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</si>
  <si>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</si>
  <si>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</si>
  <si>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</si>
  <si>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</si>
  <si>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</si>
  <si>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</si>
  <si>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</si>
  <si>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</si>
  <si>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</si>
  <si>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</si>
  <si>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</si>
  <si>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</si>
  <si>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</si>
  <si>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</si>
  <si>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</si>
  <si>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</si>
  <si>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</si>
  <si>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</si>
  <si>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</si>
  <si>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</si>
  <si>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</si>
  <si>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</si>
  <si>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</si>
  <si>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</si>
  <si>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</si>
  <si>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</si>
  <si>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</si>
  <si>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</si>
  <si>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</si>
  <si>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</si>
  <si>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</si>
  <si>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</si>
  <si>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</si>
  <si>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</si>
  <si>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</si>
  <si>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</si>
  <si>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</si>
  <si>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</si>
  <si>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</si>
  <si>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</si>
  <si>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</si>
  <si>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</si>
  <si>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</si>
  <si>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</si>
  <si>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</si>
  <si>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</si>
  <si>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</si>
  <si>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</si>
  <si>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</si>
  <si>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</si>
  <si>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</si>
  <si>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</si>
  <si>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</si>
  <si>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</si>
  <si>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</si>
  <si>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</si>
  <si>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</si>
  <si>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</si>
  <si>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</si>
  <si>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</si>
  <si>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</si>
  <si>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</si>
  <si>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</si>
  <si>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</si>
  <si>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</si>
  <si>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</si>
  <si>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</si>
  <si>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</si>
  <si>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</si>
  <si>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</si>
  <si>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</si>
  <si>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</si>
  <si>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</si>
  <si>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</si>
  <si>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</si>
  <si>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</si>
  <si>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</si>
  <si>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</si>
  <si>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</si>
  <si>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</si>
  <si>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</si>
  <si>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</si>
  <si>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</si>
  <si>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</si>
  <si>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</si>
  <si>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</si>
  <si>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</si>
  <si>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</si>
  <si>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</si>
  <si>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</si>
  <si>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</si>
  <si>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</si>
  <si>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</si>
  <si>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</si>
  <si>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</si>
  <si>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</si>
  <si>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</si>
  <si>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</si>
  <si>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</si>
  <si>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</si>
  <si>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</si>
  <si>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</si>
  <si>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</si>
  <si>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</si>
  <si>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</si>
  <si>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</si>
  <si>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</si>
  <si>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</si>
  <si>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</si>
  <si>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</si>
  <si>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</si>
  <si>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</si>
  <si>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</si>
  <si>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</si>
  <si>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</si>
  <si>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</si>
  <si>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</si>
  <si>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</si>
  <si>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</si>
  <si>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</si>
  <si>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</si>
  <si>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</si>
  <si>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</si>
  <si>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</si>
  <si>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</si>
  <si>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</si>
  <si>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</si>
  <si>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</si>
  <si>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</si>
  <si>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</si>
  <si>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</si>
  <si>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</si>
  <si>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</si>
  <si>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</si>
  <si>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</si>
  <si>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</si>
  <si>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</si>
  <si>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</si>
  <si>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</si>
  <si>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</si>
  <si>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</si>
  <si>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</si>
  <si>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</si>
  <si>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</si>
  <si>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</si>
  <si>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</si>
  <si>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</si>
  <si>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</si>
  <si>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</si>
  <si>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</si>
  <si>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</si>
  <si>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</si>
  <si>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</si>
  <si>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</si>
  <si>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</si>
  <si>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</si>
  <si>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</si>
  <si>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</si>
  <si>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</si>
  <si>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</si>
  <si>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</si>
  <si>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</si>
  <si>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</si>
  <si>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</si>
  <si>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</si>
  <si>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</si>
  <si>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</si>
  <si>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</si>
  <si>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</si>
  <si>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</si>
  <si>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</si>
  <si>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</si>
  <si>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</si>
  <si>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</si>
  <si>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</si>
  <si>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</si>
  <si>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</si>
  <si>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</si>
  <si>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</si>
  <si>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</si>
  <si>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</si>
  <si>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</si>
  <si>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</si>
  <si>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</si>
  <si>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</si>
  <si>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</si>
  <si>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</si>
  <si>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</si>
  <si>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</si>
  <si>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</si>
  <si>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</si>
  <si>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</si>
  <si>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</si>
  <si>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</si>
  <si>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</si>
  <si>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</si>
  <si>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</si>
  <si>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</si>
  <si>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</si>
  <si>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</si>
  <si>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</si>
  <si>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</si>
  <si>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</si>
  <si>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</si>
  <si>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</si>
  <si>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</si>
  <si>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</si>
  <si>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</si>
  <si>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</si>
  <si>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</si>
  <si>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</si>
  <si>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</si>
  <si>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</si>
  <si>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</si>
  <si>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</si>
  <si>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</si>
  <si>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</si>
  <si>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</si>
  <si>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</si>
  <si>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</si>
  <si>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</si>
  <si>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</si>
  <si>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</si>
  <si>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</si>
  <si>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</si>
  <si>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</si>
  <si>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</si>
  <si>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</si>
  <si>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</si>
  <si>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</si>
  <si>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</si>
  <si>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</si>
  <si>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</si>
  <si>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</si>
  <si>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</si>
  <si>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</si>
  <si>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</si>
  <si>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</si>
  <si>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</si>
  <si>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</si>
  <si>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</si>
  <si>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</si>
  <si>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</si>
  <si>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</si>
  <si>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</si>
  <si>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</si>
  <si>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</si>
  <si>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</si>
  <si>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</si>
  <si>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</si>
  <si>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</si>
  <si>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</si>
  <si>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</si>
  <si>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</si>
  <si>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</si>
  <si>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</si>
  <si>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</si>
  <si>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</si>
  <si>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</si>
  <si>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</si>
  <si>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</si>
  <si>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</si>
  <si>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</si>
  <si>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</si>
  <si>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</si>
  <si>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</si>
  <si>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</si>
  <si>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</si>
  <si>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</si>
  <si>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</si>
  <si>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</si>
  <si>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</si>
  <si>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</si>
  <si>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</si>
  <si>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</si>
  <si>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</si>
  <si>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</si>
  <si>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</si>
  <si>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</si>
  <si>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</si>
  <si>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</si>
  <si>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</si>
  <si>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</si>
  <si>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</si>
  <si>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</si>
  <si>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</si>
  <si>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</si>
  <si>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</si>
  <si>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</si>
  <si>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</si>
  <si>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</si>
  <si>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</si>
  <si>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</si>
  <si>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</si>
  <si>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</si>
  <si>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</si>
  <si>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</si>
  <si>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</si>
  <si>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</si>
  <si>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</si>
  <si>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</si>
  <si>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</si>
  <si>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</si>
  <si>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</si>
  <si>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</si>
  <si>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</si>
  <si>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</si>
  <si>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</si>
  <si>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</si>
  <si>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</si>
  <si>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</si>
  <si>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</si>
  <si>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</si>
  <si>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</si>
  <si>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</si>
  <si>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</si>
  <si>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</si>
  <si>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</si>
  <si>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</si>
  <si>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</si>
  <si>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</si>
  <si>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</si>
  <si>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</si>
  <si>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</si>
  <si>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</si>
  <si>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</si>
  <si>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</si>
  <si>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</si>
  <si>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</si>
  <si>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</si>
  <si>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</si>
  <si>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</si>
  <si>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</si>
  <si>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</si>
  <si>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</si>
  <si>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</si>
  <si>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</si>
  <si>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</si>
  <si>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</si>
  <si>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</si>
  <si>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</si>
  <si>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</si>
  <si>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</si>
  <si>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</si>
  <si>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</si>
  <si>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</si>
  <si>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</si>
  <si>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</si>
  <si>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</si>
  <si>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</si>
  <si>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</si>
  <si>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</si>
  <si>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</si>
  <si>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</si>
  <si>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</si>
  <si>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</si>
  <si>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</si>
  <si>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</si>
  <si>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</si>
  <si>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</si>
  <si>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</si>
  <si>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</si>
  <si>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</si>
  <si>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</si>
  <si>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</si>
  <si>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</si>
  <si>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</si>
  <si>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</si>
  <si>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</si>
  <si>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</si>
  <si>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</si>
  <si>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</si>
  <si>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</si>
  <si>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</si>
  <si>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</si>
  <si>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</si>
  <si>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</si>
  <si>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</si>
  <si>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</si>
  <si>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</si>
  <si>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</si>
  <si>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</si>
  <si>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</si>
  <si>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</si>
  <si>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</si>
  <si>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</si>
  <si>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</si>
  <si>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</si>
  <si>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</si>
  <si>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</si>
  <si>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</si>
  <si>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</si>
  <si>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</si>
  <si>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</si>
  <si>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</si>
  <si>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</si>
  <si>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</si>
  <si>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</si>
  <si>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</si>
  <si>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</si>
  <si>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</si>
  <si>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</si>
  <si>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</si>
  <si>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</si>
  <si>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</si>
  <si>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</si>
  <si>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</si>
  <si>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</si>
  <si>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</si>
  <si>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</si>
  <si>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</si>
  <si>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</si>
  <si>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</si>
  <si>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</si>
  <si>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</si>
  <si>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</si>
  <si>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</si>
  <si>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</si>
  <si>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</si>
  <si>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</si>
  <si>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</si>
  <si>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</si>
  <si>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</si>
  <si>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</si>
  <si>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</si>
  <si>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</si>
  <si>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</si>
  <si>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</si>
  <si>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</si>
  <si>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</si>
  <si>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</si>
  <si>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</si>
  <si>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</si>
  <si>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</si>
  <si>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</si>
  <si>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</si>
  <si>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</si>
  <si>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</si>
  <si>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</si>
  <si>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</si>
  <si>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</si>
  <si>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</si>
  <si>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</si>
  <si>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</si>
  <si>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</si>
  <si>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</si>
  <si>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</si>
  <si>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</si>
  <si>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</si>
  <si>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</si>
  <si>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</si>
  <si>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</si>
  <si>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</si>
  <si>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</si>
  <si>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</si>
  <si>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</si>
  <si>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</si>
  <si>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</si>
  <si>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</si>
  <si>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</si>
  <si>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</si>
  <si>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</si>
  <si>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</si>
  <si>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</si>
  <si>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</si>
  <si>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</si>
  <si>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</si>
  <si>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</si>
  <si>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</si>
  <si>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</si>
  <si>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</si>
  <si>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</si>
  <si>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</si>
  <si>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</si>
  <si>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</si>
  <si>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</si>
  <si>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</si>
  <si>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</si>
  <si>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</si>
  <si>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</si>
  <si>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</si>
  <si>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</si>
  <si>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</si>
  <si>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</si>
  <si>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</si>
  <si>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</si>
  <si>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</si>
  <si>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</si>
  <si>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</si>
  <si>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</si>
  <si>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</si>
  <si>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</si>
  <si>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</si>
  <si>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</si>
  <si>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</si>
  <si>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</si>
  <si>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</si>
  <si>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</si>
  <si>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</si>
  <si>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</si>
  <si>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</si>
  <si>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</si>
  <si>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</si>
  <si>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</si>
  <si>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</si>
  <si>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</si>
  <si>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</si>
  <si>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</si>
  <si>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</si>
  <si>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</si>
  <si>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</si>
  <si>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</si>
  <si>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</si>
  <si>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</si>
  <si>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</si>
  <si>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</si>
  <si>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</si>
  <si>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</si>
  <si>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</si>
  <si>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</si>
  <si>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</si>
  <si>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</si>
  <si>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</si>
  <si>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</si>
  <si>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</si>
  <si>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</si>
  <si>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</si>
  <si>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</si>
  <si>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</si>
  <si>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</si>
  <si>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</si>
  <si>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</si>
  <si>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</si>
  <si>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</si>
  <si>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</si>
  <si>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</si>
  <si>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</si>
  <si>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</si>
  <si>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</si>
  <si>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</si>
  <si>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</si>
  <si>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</si>
  <si>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</si>
  <si>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</si>
  <si>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</si>
  <si>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</si>
  <si>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</si>
  <si>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</si>
  <si>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</si>
  <si>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</si>
  <si>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</si>
  <si>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</si>
  <si>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</si>
  <si>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</si>
  <si>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</si>
  <si>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</si>
  <si>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</si>
  <si>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</si>
  <si>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</si>
  <si>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</si>
  <si>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</si>
  <si>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</si>
  <si>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</si>
  <si>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</si>
  <si>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</si>
  <si>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</si>
  <si>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</si>
  <si>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</si>
  <si>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</si>
  <si>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</si>
  <si>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</si>
  <si>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</si>
  <si>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</si>
  <si>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</si>
  <si>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</si>
  <si>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</si>
  <si>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</si>
  <si>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</si>
  <si>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</si>
  <si>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</si>
  <si>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</si>
  <si>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</si>
  <si>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</si>
  <si>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</si>
  <si>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</si>
  <si>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</si>
  <si>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</si>
  <si>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</si>
  <si>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</si>
  <si>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</si>
  <si>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</si>
  <si>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</si>
  <si>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</si>
  <si>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</si>
  <si>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</si>
  <si>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</si>
  <si>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</si>
  <si>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</si>
  <si>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</si>
  <si>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</si>
  <si>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</si>
  <si>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</si>
  <si>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</si>
  <si>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</si>
  <si>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</si>
  <si>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</si>
  <si>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</si>
  <si>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</si>
  <si>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</si>
  <si>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</si>
  <si>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</si>
  <si>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</si>
  <si>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</si>
  <si>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</si>
  <si>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</si>
  <si>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</si>
  <si>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</si>
  <si>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</si>
  <si>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</si>
  <si>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</si>
  <si>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</si>
  <si>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</si>
  <si>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</si>
  <si>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</si>
  <si>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</si>
  <si>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</si>
  <si>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</si>
  <si>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</si>
  <si>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</si>
  <si>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</si>
  <si>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</si>
  <si>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</si>
  <si>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</si>
  <si>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</si>
  <si>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</si>
  <si>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</si>
  <si>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</si>
  <si>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</si>
  <si>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</si>
  <si>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</si>
  <si>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</si>
  <si>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</si>
  <si>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</si>
  <si>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</si>
  <si>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</si>
  <si>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</si>
  <si>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</si>
  <si>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</si>
  <si>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</si>
  <si>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</si>
  <si>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</si>
  <si>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</si>
  <si>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</si>
  <si>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</si>
  <si>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</si>
  <si>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</si>
  <si>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</si>
  <si>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</si>
  <si>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</si>
  <si>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</si>
  <si>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</si>
  <si>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</si>
  <si>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</si>
  <si>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</si>
  <si>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</si>
  <si>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</si>
  <si>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</si>
  <si>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</si>
  <si>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</si>
  <si>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</si>
  <si>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</si>
  <si>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</si>
  <si>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</si>
  <si>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</si>
  <si>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</si>
  <si>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</si>
  <si>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</si>
  <si>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</si>
  <si>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</si>
  <si>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</si>
  <si>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</si>
  <si>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</si>
  <si>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</si>
  <si>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</si>
  <si>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</si>
  <si>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</si>
  <si>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</si>
  <si>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</si>
  <si>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</si>
  <si>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</si>
  <si>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</si>
  <si>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</si>
  <si>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</si>
  <si>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</si>
  <si>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</si>
  <si>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</si>
  <si>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</si>
  <si>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</si>
  <si>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</si>
  <si>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</si>
  <si>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</si>
  <si>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</si>
  <si>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</si>
  <si>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</si>
  <si>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</si>
  <si>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</si>
  <si>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</si>
  <si>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</si>
  <si>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</si>
  <si>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</si>
  <si>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</si>
  <si>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</si>
  <si>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</si>
  <si>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</si>
  <si>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</si>
  <si>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</si>
  <si>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</si>
  <si>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</si>
  <si>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</si>
  <si>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</si>
  <si>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</si>
  <si>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</si>
  <si>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</si>
  <si>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</si>
  <si>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</si>
  <si>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</si>
  <si>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</si>
  <si>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</si>
  <si>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</si>
  <si>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</si>
  <si>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</si>
  <si>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</si>
  <si>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</si>
  <si>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</si>
  <si>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</si>
  <si>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</si>
  <si>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</si>
  <si>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</si>
  <si>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</si>
  <si>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</si>
  <si>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</si>
  <si>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</si>
  <si>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</si>
  <si>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</si>
  <si>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</si>
  <si>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</si>
  <si>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</si>
  <si>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</si>
  <si>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</si>
  <si>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</si>
  <si>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</si>
  <si>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</si>
  <si>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</si>
  <si>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</si>
  <si>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</si>
  <si>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</si>
  <si>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</si>
  <si>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</si>
  <si>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</si>
  <si>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</si>
  <si>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</si>
  <si>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</si>
  <si>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</si>
  <si>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</si>
  <si>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</si>
  <si>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</si>
  <si>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</si>
  <si>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</si>
  <si>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</si>
  <si>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</si>
  <si>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</si>
  <si>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</si>
  <si>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</si>
  <si>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</si>
  <si>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</si>
  <si>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</si>
  <si>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</si>
  <si>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</si>
  <si>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</si>
  <si>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</si>
  <si>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</si>
  <si>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</si>
  <si>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</si>
  <si>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</si>
  <si>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</si>
  <si>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</si>
  <si>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</si>
  <si>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</si>
  <si>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</si>
  <si>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</si>
  <si>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</si>
  <si>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</si>
  <si>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</si>
  <si>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</si>
  <si>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</si>
  <si>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</si>
  <si>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</si>
  <si>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</si>
  <si>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</si>
  <si>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</si>
  <si>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</si>
  <si>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</si>
  <si>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</si>
  <si>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</si>
  <si>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</si>
  <si>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</si>
  <si>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</si>
  <si>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</si>
  <si>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</si>
  <si>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</si>
  <si>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</si>
  <si>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</si>
  <si>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</si>
  <si>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</si>
  <si>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</si>
  <si>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</si>
  <si>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</si>
  <si>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</si>
  <si>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</si>
  <si>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</si>
  <si>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</si>
  <si>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</si>
  <si>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</si>
  <si>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</si>
  <si>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</si>
  <si>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</si>
  <si>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</si>
  <si>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</si>
  <si>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</si>
  <si>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</si>
  <si>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</si>
  <si>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</si>
  <si>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</si>
  <si>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</si>
  <si>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</si>
  <si>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</si>
  <si>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</si>
  <si>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</si>
  <si>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</si>
  <si>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</si>
  <si>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</si>
  <si>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</si>
  <si>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</si>
  <si>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</si>
  <si>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</si>
  <si>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</si>
  <si>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</si>
  <si>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</si>
  <si>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</si>
  <si>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</si>
  <si>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</si>
  <si>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</si>
  <si>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</si>
  <si>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</si>
  <si>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</si>
  <si>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</si>
  <si>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</si>
  <si>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</si>
  <si>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</si>
  <si>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</si>
  <si>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</si>
  <si>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</si>
  <si>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</si>
  <si>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</si>
  <si>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</si>
  <si>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</si>
  <si>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</si>
  <si>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</si>
  <si>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</si>
  <si>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</si>
  <si>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</si>
  <si>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</si>
  <si>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</si>
  <si>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</si>
  <si>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</si>
  <si>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</si>
  <si>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</si>
  <si>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</si>
  <si>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</si>
  <si>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</si>
  <si>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</si>
  <si>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</si>
  <si>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</si>
  <si>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</si>
  <si>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</si>
  <si>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</si>
  <si>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</si>
  <si>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</si>
  <si>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</si>
  <si>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</si>
  <si>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</si>
  <si>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</si>
  <si>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</si>
  <si>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</si>
  <si>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</si>
  <si>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</si>
  <si>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</si>
  <si>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</si>
  <si>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</si>
  <si>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</si>
  <si>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</si>
  <si>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</si>
  <si>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</si>
  <si>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</si>
  <si>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</si>
  <si>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</si>
  <si>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</si>
  <si>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</si>
  <si>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</si>
  <si>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</si>
  <si>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</si>
  <si>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</si>
  <si>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</si>
  <si>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</si>
  <si>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</si>
  <si>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</si>
  <si>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</si>
  <si>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</si>
  <si>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</si>
  <si>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</si>
  <si>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</si>
  <si>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</si>
  <si>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</si>
  <si>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</si>
  <si>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</si>
  <si>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</si>
  <si>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</si>
  <si>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</si>
  <si>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</si>
  <si>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</si>
  <si>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</si>
  <si>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</si>
  <si>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</si>
  <si>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</si>
  <si>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</si>
  <si>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</si>
  <si>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</si>
  <si>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</si>
  <si>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</si>
  <si>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</si>
  <si>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</si>
  <si>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</si>
  <si>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</si>
  <si>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</si>
  <si>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</si>
  <si>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</si>
  <si>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</si>
  <si>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</si>
  <si>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</si>
  <si>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</si>
  <si>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</si>
  <si>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</si>
  <si>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</si>
  <si>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</si>
  <si>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</si>
  <si>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</si>
  <si>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</si>
  <si>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</si>
  <si>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</si>
  <si>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</si>
  <si>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</si>
  <si>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</si>
  <si>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</si>
  <si>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</si>
  <si>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</si>
  <si>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</si>
  <si>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</si>
  <si>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</si>
  <si>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</si>
  <si>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</si>
  <si>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</si>
  <si>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</si>
  <si>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</si>
  <si>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</si>
  <si>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</si>
  <si>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</si>
  <si>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</si>
  <si>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</si>
  <si>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</si>
  <si>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</si>
  <si>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</si>
  <si>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</si>
  <si>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</si>
  <si>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</si>
  <si>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</si>
  <si>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</si>
  <si>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</si>
  <si>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</si>
  <si>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</si>
  <si>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</si>
  <si>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</si>
  <si>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</si>
  <si>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</si>
  <si>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</si>
  <si>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</si>
  <si>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</si>
  <si>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</si>
  <si>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</si>
  <si>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</si>
  <si>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</si>
  <si>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</si>
  <si>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</si>
  <si>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</si>
  <si>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</si>
  <si>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</si>
  <si>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</si>
  <si>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</si>
  <si>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</si>
  <si>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</si>
  <si>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</si>
  <si>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</si>
  <si>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</si>
  <si>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</si>
  <si>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</si>
  <si>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</si>
  <si>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</si>
  <si>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</si>
  <si>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</si>
  <si>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</si>
  <si>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</si>
  <si>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</si>
  <si>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</si>
  <si>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</si>
  <si>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</si>
  <si>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</si>
  <si>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</si>
  <si>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</si>
  <si>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</si>
  <si>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</si>
  <si>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</si>
  <si>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</si>
  <si>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</si>
  <si>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</si>
  <si>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</si>
  <si>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</si>
  <si>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</si>
  <si>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</si>
  <si>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</si>
  <si>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</si>
  <si>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</si>
  <si>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</si>
  <si>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</si>
  <si>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</si>
  <si>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</si>
  <si>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</si>
  <si>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</si>
  <si>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</si>
  <si>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</si>
  <si>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</si>
  <si>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</si>
  <si>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</si>
  <si>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</si>
  <si>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</si>
  <si>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</si>
  <si>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</si>
  <si>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</si>
  <si>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</si>
  <si>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</si>
  <si>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</si>
  <si>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</si>
  <si>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</si>
  <si>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</si>
  <si>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</si>
  <si>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</si>
  <si>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</si>
  <si>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</si>
  <si>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</si>
  <si>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</si>
  <si>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</si>
  <si>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</si>
  <si>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</si>
  <si>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</si>
  <si>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</si>
  <si>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</si>
  <si>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</si>
  <si>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</si>
  <si>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</si>
  <si>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</si>
  <si>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</si>
  <si>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</si>
  <si>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</si>
  <si>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</si>
  <si>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</si>
  <si>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</si>
  <si>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</si>
  <si>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</si>
  <si>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</si>
  <si>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</si>
  <si>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</si>
  <si>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</si>
  <si>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</si>
  <si>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</si>
  <si>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</si>
  <si>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</si>
  <si>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</si>
  <si>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</si>
  <si>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</si>
  <si>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</si>
  <si>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</si>
  <si>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</si>
  <si>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</si>
  <si>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</si>
  <si>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</si>
  <si>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</si>
  <si>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</si>
  <si>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</si>
  <si>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</si>
  <si>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</si>
  <si>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</si>
  <si>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</si>
  <si>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</si>
  <si>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</si>
  <si>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</si>
  <si>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</si>
  <si>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</si>
  <si>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</si>
  <si>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</si>
  <si>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</si>
  <si>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</si>
  <si>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</si>
  <si>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</si>
  <si>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</si>
  <si>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</si>
  <si>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</si>
  <si>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</si>
  <si>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</si>
  <si>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</si>
  <si>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</si>
  <si>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</si>
  <si>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</si>
  <si>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</si>
  <si>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</si>
  <si>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</si>
  <si>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</si>
  <si>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</si>
  <si>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</si>
  <si>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</si>
  <si>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</si>
  <si>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</si>
  <si>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</si>
  <si>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</si>
  <si>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</si>
  <si>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</si>
  <si>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</si>
  <si>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</si>
  <si>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</si>
  <si>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</si>
  <si>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</si>
  <si>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</si>
  <si>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</si>
  <si>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</si>
  <si>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</si>
  <si>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</si>
  <si>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</si>
  <si>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</si>
  <si>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</si>
  <si>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</si>
  <si>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</si>
  <si>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</si>
  <si>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</si>
  <si>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</si>
  <si>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</si>
  <si>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</si>
  <si>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</si>
  <si>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</si>
  <si>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</si>
  <si>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</si>
  <si>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</si>
  <si>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</si>
  <si>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</si>
  <si>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</si>
  <si>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</si>
  <si>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</si>
  <si>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</si>
  <si>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</si>
  <si>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</si>
  <si>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</si>
  <si>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</si>
  <si>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</si>
  <si>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</si>
  <si>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</si>
  <si>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</si>
  <si>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</si>
  <si>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</si>
  <si>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</si>
  <si>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</si>
  <si>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</si>
  <si>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</si>
  <si>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</si>
  <si>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</si>
  <si>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</si>
  <si>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</si>
  <si>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</si>
  <si>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</si>
  <si>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</si>
  <si>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</si>
  <si>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</si>
  <si>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</si>
  <si>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</si>
  <si>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</si>
  <si>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</si>
  <si>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</si>
  <si>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</si>
  <si>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</si>
  <si>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</si>
  <si>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</si>
  <si>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</si>
  <si>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</si>
  <si>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</si>
  <si>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</si>
  <si>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</si>
  <si>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</si>
  <si>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</si>
  <si>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</si>
  <si>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</si>
  <si>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</si>
  <si>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</si>
  <si>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</si>
  <si>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</si>
  <si>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</si>
  <si>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</si>
  <si>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</si>
  <si>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</si>
  <si>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</si>
  <si>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</si>
  <si>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</si>
  <si>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</si>
  <si>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</si>
  <si>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</si>
  <si>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</si>
  <si>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</si>
  <si>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</si>
  <si>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</si>
  <si>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</si>
  <si>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</si>
  <si>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</si>
  <si>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</si>
  <si>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</si>
  <si>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</si>
  <si>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</si>
  <si>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</si>
  <si>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</si>
  <si>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</si>
  <si>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</si>
  <si>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</si>
  <si>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</si>
  <si>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</si>
  <si>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</si>
  <si>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</si>
  <si>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</si>
  <si>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</si>
  <si>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</si>
  <si>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</si>
  <si>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</si>
  <si>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</si>
  <si>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</si>
  <si>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</si>
  <si>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</si>
  <si>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</si>
  <si>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</si>
  <si>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</si>
  <si>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</si>
  <si>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</si>
  <si>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</si>
  <si>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</si>
  <si>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</si>
  <si>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</si>
  <si>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</si>
  <si>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</si>
  <si>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</si>
  <si>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</si>
  <si>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</si>
  <si>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</si>
  <si>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</si>
  <si>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</si>
  <si>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</si>
  <si>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</si>
  <si>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</si>
  <si>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</si>
  <si>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</si>
  <si>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</si>
  <si>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</si>
  <si>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</si>
  <si>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</si>
  <si>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</si>
  <si>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</si>
  <si>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</si>
  <si>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</si>
  <si>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</si>
  <si>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</si>
  <si>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</si>
  <si>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</si>
  <si>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</si>
  <si>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</si>
  <si>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</si>
  <si>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</si>
  <si>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</si>
  <si>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</si>
  <si>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</si>
  <si>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</si>
  <si>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</si>
  <si>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</si>
  <si>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</si>
  <si>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</si>
  <si>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</si>
  <si>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</si>
  <si>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</si>
  <si>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</si>
  <si>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</si>
  <si>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</si>
  <si>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</si>
  <si>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</si>
  <si>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</si>
  <si>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</si>
  <si>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</si>
  <si>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</si>
  <si>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</si>
  <si>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</si>
  <si>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</si>
  <si>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</si>
  <si>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</si>
  <si>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</si>
  <si>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</si>
  <si>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</si>
  <si>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</si>
  <si>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</si>
  <si>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</si>
  <si>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</si>
  <si>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</si>
  <si>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</si>
  <si>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</si>
  <si>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</si>
  <si>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</si>
  <si>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</si>
  <si>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</si>
  <si>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</si>
  <si>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</si>
  <si>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</si>
  <si>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</si>
  <si>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</si>
  <si>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</si>
  <si>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</si>
  <si>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</si>
  <si>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</si>
  <si>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</si>
  <si>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</si>
  <si>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</si>
  <si>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</si>
  <si>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</si>
  <si>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</si>
  <si>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</si>
  <si>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</si>
  <si>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</si>
  <si>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</si>
  <si>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</si>
  <si>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</si>
  <si>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</si>
  <si>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</si>
  <si>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</si>
  <si>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</si>
  <si>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</si>
  <si>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</si>
  <si>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</si>
  <si>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</si>
  <si>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</si>
  <si>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</si>
  <si>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</si>
  <si>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</si>
  <si>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</si>
  <si>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</si>
  <si>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</si>
  <si>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</si>
  <si>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</si>
  <si>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</si>
  <si>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</si>
  <si>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</si>
  <si>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</si>
  <si>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</si>
  <si>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</si>
  <si>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</si>
  <si>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</si>
  <si>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</si>
  <si>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</si>
  <si>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</si>
  <si>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</si>
  <si>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</si>
  <si>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</si>
  <si>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</si>
  <si>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</si>
  <si>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</si>
  <si>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</si>
  <si>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</si>
  <si>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</si>
  <si>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</si>
  <si>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</si>
  <si>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</si>
  <si>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</si>
  <si>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</si>
  <si>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</si>
  <si>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</si>
  <si>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</si>
  <si>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</si>
  <si>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</si>
  <si>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</si>
  <si>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</si>
  <si>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</si>
  <si>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</si>
  <si>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</si>
  <si>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</si>
  <si>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</si>
  <si>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</si>
  <si>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</si>
  <si>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</si>
  <si>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</si>
  <si>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</si>
  <si>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</si>
  <si>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</si>
  <si>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</si>
  <si>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</si>
  <si>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</si>
  <si>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</si>
  <si>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</si>
  <si>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</si>
  <si>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</si>
  <si>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</si>
  <si>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</si>
  <si>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</si>
  <si>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</si>
  <si>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</si>
  <si>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</si>
  <si>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</si>
  <si>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</si>
  <si>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</si>
  <si>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</si>
  <si>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</si>
  <si>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</si>
  <si>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</si>
  <si>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</si>
  <si>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</si>
  <si>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</si>
  <si>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</si>
  <si>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</si>
  <si>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</si>
  <si>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</si>
  <si>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</si>
  <si>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</si>
  <si>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</si>
  <si>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</si>
  <si>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</si>
  <si>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</si>
  <si>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</si>
  <si>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</si>
  <si>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</si>
  <si>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</si>
  <si>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</si>
  <si>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</si>
  <si>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</si>
  <si>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</si>
  <si>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</si>
  <si>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</si>
  <si>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</si>
  <si>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</si>
  <si>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</si>
  <si>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</si>
  <si>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</si>
  <si>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</si>
  <si>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</si>
  <si>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</si>
  <si>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</si>
  <si>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</si>
  <si>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</si>
  <si>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</si>
  <si>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</si>
  <si>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</si>
  <si>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</si>
  <si>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</si>
  <si>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</si>
  <si>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</si>
  <si>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</si>
  <si>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</si>
  <si>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</si>
  <si>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</si>
  <si>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</si>
  <si>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</si>
  <si>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</si>
  <si>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</si>
  <si>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</si>
  <si>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</si>
  <si>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</si>
  <si>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</si>
  <si>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</si>
  <si>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</si>
  <si>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</si>
  <si>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</si>
  <si>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</si>
  <si>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</si>
  <si>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</si>
  <si>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</si>
  <si>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</si>
  <si>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</si>
  <si>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</si>
  <si>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</si>
  <si>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</si>
  <si>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</si>
  <si>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</si>
  <si>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</si>
  <si>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</si>
  <si>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</si>
  <si>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</si>
  <si>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</si>
  <si>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</si>
  <si>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</si>
  <si>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</si>
  <si>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</si>
  <si>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</si>
  <si>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</si>
  <si>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</si>
  <si>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</si>
  <si>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</si>
  <si>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</si>
  <si>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</si>
  <si>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</si>
  <si>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</si>
  <si>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</si>
  <si>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</si>
  <si>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</si>
  <si>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</si>
  <si>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</si>
  <si>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</si>
  <si>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</si>
  <si>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</si>
  <si>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</si>
  <si>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</si>
  <si>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</si>
  <si>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</si>
  <si>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</si>
  <si>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</si>
  <si>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</si>
  <si>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</si>
  <si>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</si>
  <si>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</si>
  <si>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</si>
  <si>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</si>
  <si>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</si>
  <si>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</si>
  <si>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</si>
  <si>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</si>
  <si>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</si>
  <si>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</si>
  <si>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</si>
  <si>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</si>
  <si>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</si>
  <si>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</si>
  <si>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</si>
  <si>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</si>
  <si>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</si>
  <si>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</si>
  <si>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</si>
  <si>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</si>
  <si>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</si>
  <si>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</si>
  <si>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</si>
  <si>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</si>
  <si>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</si>
  <si>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</si>
  <si>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</si>
  <si>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</si>
  <si>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</si>
  <si>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</si>
  <si>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</si>
  <si>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</si>
  <si>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</si>
  <si>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</si>
  <si>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</si>
  <si>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</si>
  <si>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</si>
  <si>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</si>
  <si>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</si>
  <si>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</si>
  <si>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</si>
  <si>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</si>
  <si>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</si>
  <si>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</si>
  <si>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</si>
  <si>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</si>
  <si>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</si>
  <si>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</si>
  <si>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</si>
  <si>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</si>
  <si>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</si>
  <si>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</si>
  <si>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</si>
  <si>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</si>
  <si>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</si>
  <si>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</si>
  <si>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</si>
  <si>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</si>
  <si>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</si>
  <si>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</si>
  <si>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</si>
  <si>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</si>
  <si>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</si>
  <si>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</si>
  <si>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</si>
  <si>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</si>
  <si>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</si>
  <si>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</si>
  <si>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</si>
  <si>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</si>
  <si>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</si>
  <si>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</si>
  <si>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</si>
  <si>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</si>
  <si>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</si>
  <si>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</si>
  <si>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</si>
  <si>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</si>
  <si>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</si>
  <si>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</si>
  <si>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</si>
  <si>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</si>
  <si>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</si>
  <si>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</si>
  <si>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</si>
  <si>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</si>
  <si>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</si>
  <si>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</si>
  <si>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</si>
  <si>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</si>
  <si>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</si>
  <si>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</si>
  <si>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</si>
  <si>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</si>
  <si>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</si>
  <si>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</si>
  <si>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</si>
  <si>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</si>
  <si>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</si>
  <si>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</si>
  <si>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</si>
  <si>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</si>
  <si>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</si>
  <si>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</si>
  <si>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</si>
  <si>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</si>
  <si>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</si>
  <si>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</si>
  <si>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</si>
  <si>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</si>
  <si>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</si>
  <si>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</si>
  <si>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</si>
  <si>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</si>
  <si>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</si>
  <si>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</si>
  <si>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</si>
  <si>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</si>
  <si>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</si>
  <si>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</si>
  <si>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</si>
  <si>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</si>
  <si>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</si>
  <si>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</si>
  <si>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</si>
  <si>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</si>
  <si>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</si>
  <si>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</si>
  <si>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</si>
  <si>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</si>
  <si>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</si>
  <si>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</si>
  <si>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</si>
  <si>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</si>
  <si>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</si>
  <si>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</si>
  <si>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</si>
  <si>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</si>
  <si>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</si>
  <si>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</si>
  <si>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</si>
  <si>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</si>
  <si>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</si>
  <si>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</si>
  <si>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</si>
  <si>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</si>
  <si>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</si>
  <si>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</si>
  <si>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</si>
  <si>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</si>
  <si>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</si>
  <si>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</si>
  <si>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</si>
  <si>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</si>
  <si>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</si>
  <si>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</si>
  <si>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</si>
  <si>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</si>
  <si>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</si>
  <si>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</si>
  <si>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</si>
  <si>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</si>
  <si>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</si>
  <si>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</si>
  <si>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</si>
  <si>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</si>
  <si>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</si>
  <si>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</si>
  <si>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</si>
  <si>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</si>
  <si>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</si>
  <si>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</si>
  <si>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</si>
  <si>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</si>
  <si>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</si>
  <si>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</si>
  <si>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</si>
  <si>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</si>
  <si>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</si>
  <si>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</si>
  <si>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</si>
  <si>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</si>
  <si>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</si>
  <si>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</si>
  <si>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</si>
  <si>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</si>
  <si>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</si>
  <si>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</si>
  <si>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</si>
  <si>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</si>
  <si>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</si>
  <si>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</si>
  <si>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</si>
  <si>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</si>
  <si>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</si>
  <si>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</si>
  <si>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</si>
  <si>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</si>
  <si>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</si>
  <si>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</si>
  <si>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</si>
  <si>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</si>
  <si>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</si>
  <si>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</si>
  <si>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</si>
  <si>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</si>
  <si>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</si>
  <si>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</si>
  <si>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</si>
  <si>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</si>
  <si>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</si>
  <si>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</si>
  <si>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</si>
  <si>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</si>
  <si>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</si>
  <si>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</si>
  <si>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</si>
  <si>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</si>
  <si>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</si>
  <si>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</si>
  <si>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</si>
  <si>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</si>
  <si>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</si>
  <si>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</si>
  <si>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</si>
  <si>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</si>
  <si>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</si>
  <si>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</si>
  <si>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</si>
  <si>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</si>
  <si>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</si>
  <si>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</si>
  <si>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</si>
  <si>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</si>
  <si>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</si>
  <si>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</si>
  <si>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</si>
  <si>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</si>
  <si>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</si>
  <si>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</si>
  <si>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</si>
  <si>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</si>
  <si>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</si>
  <si>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</si>
  <si>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</si>
  <si>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</si>
  <si>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</si>
  <si>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</si>
  <si>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</si>
  <si>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</si>
  <si>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</si>
  <si>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</si>
  <si>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</si>
  <si>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</si>
  <si>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</si>
  <si>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</si>
  <si>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</si>
  <si>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</si>
  <si>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</si>
  <si>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</si>
  <si>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</si>
  <si>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</si>
  <si>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</si>
  <si>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</si>
  <si>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</si>
  <si>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</si>
  <si>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</si>
  <si>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</si>
  <si>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</si>
  <si>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</si>
  <si>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</si>
  <si>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</si>
  <si>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</si>
  <si>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</si>
  <si>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</si>
  <si>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</si>
  <si>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</si>
  <si>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</si>
  <si>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</si>
  <si>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</si>
  <si>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</si>
  <si>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</si>
  <si>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</si>
  <si>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</si>
  <si>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</si>
  <si>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</si>
  <si>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</si>
  <si>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</si>
  <si>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</si>
  <si>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</si>
  <si>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</si>
  <si>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</si>
  <si>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</si>
  <si>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</si>
  <si>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</si>
  <si>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</si>
  <si>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</si>
  <si>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</si>
  <si>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</si>
  <si>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</si>
  <si>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</si>
  <si>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</si>
  <si>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</si>
  <si>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</si>
  <si>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</si>
  <si>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</si>
  <si>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</si>
  <si>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</si>
  <si>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</si>
  <si>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</si>
  <si>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</si>
  <si>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</si>
  <si>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</si>
  <si>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</si>
  <si>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</si>
  <si>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</si>
  <si>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</si>
  <si>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</si>
  <si>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</si>
  <si>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</si>
  <si>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</si>
  <si>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</si>
  <si>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</si>
  <si>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</si>
  <si>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</si>
  <si>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</si>
  <si>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</si>
  <si>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</si>
  <si>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</si>
  <si>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</si>
  <si>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</si>
  <si>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</si>
  <si>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</si>
  <si>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</si>
  <si>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</si>
  <si>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</si>
  <si>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</si>
  <si>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</si>
  <si>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</si>
  <si>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</si>
  <si>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</si>
  <si>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</si>
  <si>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</si>
  <si>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</si>
  <si>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</si>
  <si>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</si>
  <si>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</si>
  <si>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</si>
  <si>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</si>
  <si>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</si>
  <si>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</si>
  <si>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</si>
  <si>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</si>
  <si>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</si>
  <si>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</si>
  <si>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</si>
  <si>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</si>
  <si>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</si>
  <si>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</si>
  <si>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</si>
  <si>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</si>
  <si>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</si>
  <si>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</si>
  <si>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</si>
  <si>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</si>
  <si>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</si>
  <si>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</si>
  <si>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</si>
  <si>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</si>
  <si>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</si>
  <si>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</si>
  <si>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</si>
  <si>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</si>
  <si>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</si>
  <si>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</si>
  <si>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</si>
  <si>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</si>
  <si>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</si>
  <si>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</si>
  <si>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</si>
  <si>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</si>
  <si>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</si>
  <si>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</si>
  <si>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</si>
  <si>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</si>
  <si>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</si>
  <si>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</si>
  <si>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</si>
  <si>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</si>
  <si>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</si>
  <si>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</si>
  <si>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</si>
  <si>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</si>
  <si>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</si>
  <si>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</si>
  <si>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</si>
  <si>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</si>
  <si>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</si>
  <si>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</si>
  <si>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</si>
  <si>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</si>
  <si>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</si>
  <si>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</si>
  <si>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</si>
  <si>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</si>
  <si>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</si>
  <si>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</si>
  <si>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</si>
  <si>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</si>
  <si>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</si>
  <si>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</si>
  <si>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</si>
  <si>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</si>
  <si>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</si>
  <si>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</si>
  <si>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</si>
  <si>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</si>
  <si>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</si>
  <si>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</si>
  <si>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</si>
  <si>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</si>
  <si>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</si>
  <si>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</si>
  <si>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</si>
  <si>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</si>
  <si>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</si>
  <si>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</si>
  <si>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</si>
  <si>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</si>
  <si>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</si>
  <si>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</si>
  <si>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</si>
  <si>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</si>
  <si>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</si>
  <si>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</si>
  <si>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</si>
  <si>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</si>
  <si>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</si>
  <si>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</si>
  <si>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</si>
  <si>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</si>
  <si>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</si>
  <si>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</si>
  <si>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</si>
  <si>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</si>
  <si>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</si>
  <si>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</si>
  <si>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</si>
  <si>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</si>
  <si>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</si>
  <si>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</si>
  <si>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</si>
  <si>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</si>
  <si>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</si>
  <si>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</si>
  <si>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</si>
  <si>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</si>
  <si>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</si>
  <si>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</si>
  <si>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</si>
  <si>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</si>
  <si>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</si>
  <si>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</si>
  <si>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</si>
  <si>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</si>
  <si>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</si>
  <si>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</si>
  <si>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</si>
  <si>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</si>
  <si>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</si>
  <si>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</si>
  <si>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</si>
  <si>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</si>
  <si>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</si>
  <si>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</si>
  <si>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</si>
  <si>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</si>
  <si>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</si>
  <si>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</si>
  <si>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</si>
  <si>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</si>
  <si>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</si>
  <si>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</si>
  <si>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</si>
  <si>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</si>
  <si>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</si>
  <si>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</si>
  <si>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</si>
  <si>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</si>
  <si>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</si>
  <si>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</si>
  <si>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</si>
  <si>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</si>
  <si>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</si>
  <si>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</si>
  <si>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</si>
  <si>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</si>
  <si>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</si>
  <si>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</si>
  <si>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</si>
  <si>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</si>
  <si>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</si>
  <si>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</si>
  <si>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</si>
  <si>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</si>
  <si>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</si>
  <si>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</si>
  <si>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</si>
  <si>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</si>
  <si>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</si>
  <si>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</si>
  <si>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</si>
  <si>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</si>
  <si>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</si>
  <si>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</si>
  <si>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</si>
  <si>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</si>
  <si>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</si>
  <si>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</si>
  <si>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</si>
  <si>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</si>
  <si>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</si>
  <si>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</si>
  <si>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</si>
  <si>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</si>
  <si>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</si>
  <si>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</si>
  <si>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</si>
  <si>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</si>
  <si>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</si>
  <si>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</si>
  <si>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</si>
  <si>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</si>
  <si>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</si>
  <si>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</si>
  <si>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</si>
  <si>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</si>
  <si>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</si>
  <si>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</si>
  <si>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</si>
  <si>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</si>
  <si>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</si>
  <si>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</si>
  <si>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</si>
  <si>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</si>
  <si>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</si>
  <si>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</si>
  <si>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</si>
  <si>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</si>
  <si>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</si>
  <si>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</si>
  <si>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</si>
  <si>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</si>
  <si>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</si>
  <si>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</si>
  <si>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</si>
  <si>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</si>
  <si>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</si>
  <si>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</si>
  <si>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</si>
  <si>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</si>
  <si>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</si>
  <si>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</si>
  <si>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</si>
  <si>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</si>
  <si>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</si>
  <si>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</si>
  <si>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</si>
  <si>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</si>
  <si>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</si>
  <si>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</si>
  <si>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</si>
  <si>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</si>
  <si>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</si>
  <si>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</si>
  <si>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</si>
  <si>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</si>
  <si>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</si>
  <si>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</si>
  <si>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</si>
  <si>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</si>
  <si>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</si>
  <si>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</si>
  <si>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</si>
  <si>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</si>
  <si>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</si>
  <si>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</si>
  <si>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</si>
  <si>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</si>
  <si>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</si>
  <si>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</si>
  <si>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</si>
  <si>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</si>
  <si>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</si>
  <si>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</si>
  <si>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</si>
  <si>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</si>
  <si>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</si>
  <si>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</si>
  <si>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</si>
  <si>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</si>
  <si>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</si>
  <si>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</si>
  <si>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</si>
  <si>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</si>
  <si>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</si>
  <si>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</si>
  <si>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</si>
  <si>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</si>
  <si>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</si>
  <si>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</si>
  <si>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</si>
  <si>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</si>
  <si>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</si>
  <si>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</si>
  <si>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</si>
  <si>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</si>
  <si>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</si>
  <si>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</si>
  <si>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</si>
  <si>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</si>
  <si>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</si>
  <si>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</si>
  <si>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</si>
  <si>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</si>
  <si>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</si>
  <si>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</si>
  <si>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</si>
  <si>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</si>
  <si>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</si>
  <si>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</si>
  <si>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</si>
  <si>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</si>
  <si>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</si>
  <si>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</si>
  <si>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</si>
  <si>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</si>
  <si>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</si>
  <si>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</si>
  <si>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</si>
  <si>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</si>
  <si>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</si>
  <si>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</si>
  <si>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</si>
  <si>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</si>
  <si>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</si>
  <si>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</si>
  <si>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</si>
  <si>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</si>
  <si>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</si>
  <si>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</si>
  <si>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</si>
  <si>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</si>
  <si>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</si>
  <si>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</si>
  <si>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</si>
  <si>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</si>
  <si>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</si>
  <si>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</si>
  <si>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</si>
  <si>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</si>
  <si>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</si>
  <si>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</si>
  <si>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</si>
  <si>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</si>
  <si>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</si>
  <si>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</si>
  <si>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</si>
  <si>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</si>
  <si>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</si>
  <si>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</si>
  <si>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</si>
  <si>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</si>
  <si>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</si>
  <si>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</si>
  <si>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</si>
  <si>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</si>
  <si>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</si>
  <si>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</si>
  <si>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</si>
  <si>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</si>
  <si>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</si>
  <si>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</si>
  <si>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</si>
  <si>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</si>
  <si>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</si>
  <si>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</si>
  <si>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</si>
  <si>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</si>
  <si>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</si>
  <si>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</si>
  <si>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</si>
  <si>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</si>
  <si>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</si>
  <si>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</si>
  <si>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</si>
  <si>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</si>
  <si>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</si>
  <si>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</si>
  <si>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</si>
  <si>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</si>
  <si>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</si>
  <si>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</si>
  <si>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</si>
  <si>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</si>
  <si>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</si>
  <si>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</si>
  <si>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</si>
  <si>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</si>
  <si>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</si>
  <si>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</si>
  <si>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</si>
  <si>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</si>
  <si>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</si>
  <si>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</si>
  <si>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</si>
  <si>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</si>
  <si>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</si>
  <si>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</si>
  <si>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</si>
  <si>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</si>
  <si>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</si>
  <si>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</si>
  <si>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</si>
  <si>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</si>
  <si>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</si>
  <si>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</si>
  <si>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</si>
  <si>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</si>
  <si>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</si>
  <si>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</si>
  <si>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</si>
  <si>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</si>
  <si>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</si>
  <si>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</si>
  <si>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</si>
  <si>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</si>
  <si>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</si>
  <si>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</si>
  <si>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</si>
  <si>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</si>
  <si>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</si>
  <si>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</si>
  <si>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</si>
  <si>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</si>
  <si>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</si>
  <si>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</si>
  <si>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</si>
  <si>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</si>
  <si>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</si>
  <si>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</si>
  <si>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</si>
  <si>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</si>
  <si>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</si>
  <si>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</si>
  <si>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</si>
  <si>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</si>
  <si>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</si>
  <si>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</si>
  <si>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</si>
  <si>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</si>
  <si>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</si>
  <si>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</si>
  <si>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</si>
  <si>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</si>
  <si>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</si>
  <si>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</si>
  <si>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</si>
  <si>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</si>
  <si>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</si>
  <si>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</si>
  <si>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</si>
  <si>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</si>
  <si>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</si>
  <si>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</si>
  <si>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</si>
  <si>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</si>
  <si>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</si>
  <si>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</si>
  <si>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</si>
  <si>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</si>
  <si>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</si>
  <si>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</si>
  <si>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</si>
  <si>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</si>
  <si>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</si>
  <si>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</si>
  <si>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</si>
  <si>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</si>
  <si>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</si>
  <si>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</si>
  <si>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</si>
  <si>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</si>
  <si>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</si>
  <si>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</si>
  <si>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</si>
  <si>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</si>
  <si>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</si>
  <si>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</si>
  <si>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</si>
  <si>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</si>
  <si>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</si>
  <si>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</si>
  <si>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</si>
  <si>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</si>
  <si>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</si>
  <si>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</si>
  <si>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</si>
  <si>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</si>
  <si>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</si>
  <si>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</si>
  <si>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</si>
  <si>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</si>
  <si>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</si>
  <si>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</si>
  <si>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</si>
  <si>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</si>
  <si>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</si>
  <si>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</si>
  <si>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</si>
  <si>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</si>
  <si>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</si>
  <si>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</si>
  <si>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</si>
  <si>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</si>
  <si>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</si>
  <si>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</si>
  <si>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</si>
  <si>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</si>
  <si>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</si>
  <si>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</si>
  <si>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</si>
  <si>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</si>
  <si>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</si>
  <si>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</si>
  <si>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</si>
  <si>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</si>
  <si>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</si>
  <si>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</si>
  <si>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</si>
  <si>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</si>
  <si>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</si>
  <si>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</si>
  <si>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</si>
  <si>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</si>
  <si>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</si>
  <si>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</si>
  <si>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</si>
  <si>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</si>
  <si>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</si>
  <si>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</si>
  <si>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</si>
  <si>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</si>
  <si>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</si>
  <si>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</si>
  <si>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</si>
  <si>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</si>
  <si>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</si>
  <si>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</si>
  <si>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</si>
  <si>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</si>
  <si>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</si>
  <si>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</si>
  <si>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</si>
  <si>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</si>
  <si>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</si>
  <si>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</si>
  <si>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</si>
  <si>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</si>
  <si>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</si>
  <si>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</si>
  <si>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</si>
  <si>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</si>
  <si>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</si>
  <si>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</si>
  <si>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</si>
  <si>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</si>
  <si>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</si>
  <si>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</si>
  <si>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</si>
  <si>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</si>
  <si>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</si>
  <si>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</si>
  <si>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</si>
  <si>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</si>
  <si>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</si>
  <si>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</si>
  <si>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</si>
  <si>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</si>
  <si>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</si>
  <si>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</si>
  <si>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</si>
  <si>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</si>
  <si>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</si>
  <si>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</si>
  <si>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</si>
  <si>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</si>
  <si>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</si>
  <si>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</si>
  <si>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</si>
  <si>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</si>
  <si>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</si>
  <si>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</si>
  <si>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</si>
  <si>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</si>
  <si>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</si>
  <si>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</si>
  <si>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</si>
  <si>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</si>
  <si>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</si>
  <si>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</si>
  <si>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</si>
  <si>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</si>
  <si>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</si>
  <si>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</si>
  <si>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</si>
  <si>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</si>
  <si>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</si>
  <si>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</si>
  <si>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</si>
  <si>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</si>
  <si>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</si>
  <si>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</si>
  <si>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</si>
  <si>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</si>
  <si>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</si>
  <si>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</si>
  <si>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</si>
  <si>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</si>
  <si>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</si>
  <si>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</si>
  <si>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</si>
  <si>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</si>
  <si>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</si>
  <si>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</si>
  <si>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</si>
  <si>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</si>
  <si>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</si>
  <si>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</si>
  <si>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</si>
  <si>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</si>
  <si>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</si>
  <si>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</si>
  <si>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</si>
  <si>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</si>
  <si>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</si>
  <si>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</si>
  <si>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</si>
  <si>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</si>
  <si>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</si>
  <si>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</si>
  <si>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</si>
  <si>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</si>
  <si>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</si>
  <si>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</si>
  <si>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</si>
  <si>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</si>
  <si>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</si>
  <si>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</si>
  <si>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</si>
  <si>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</si>
  <si>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</si>
  <si>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</si>
  <si>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</si>
  <si>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</si>
  <si>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</si>
  <si>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</si>
  <si>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</si>
  <si>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</si>
  <si>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</si>
  <si>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</si>
  <si>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</si>
  <si>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</si>
  <si>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</si>
  <si>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</si>
  <si>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</si>
  <si>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</si>
  <si>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</si>
  <si>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</si>
  <si>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</si>
  <si>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</si>
  <si>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</si>
  <si>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</si>
  <si>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</si>
  <si>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</si>
  <si>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</si>
  <si>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</si>
  <si>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</si>
  <si>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</si>
  <si>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</si>
  <si>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</si>
  <si>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</si>
  <si>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</si>
  <si>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</si>
  <si>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</si>
  <si>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</si>
  <si>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</si>
  <si>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</si>
  <si>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</si>
  <si>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</si>
  <si>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</si>
  <si>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</si>
  <si>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</si>
  <si>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</si>
  <si>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</si>
  <si>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</si>
  <si>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</si>
  <si>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</si>
  <si>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</si>
  <si>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</si>
  <si>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</si>
  <si>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</si>
  <si>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</si>
  <si>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</si>
  <si>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</si>
  <si>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</si>
  <si>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</si>
  <si>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</si>
  <si>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</si>
  <si>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</si>
  <si>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</si>
  <si>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</si>
  <si>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</si>
  <si>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</si>
  <si>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</si>
  <si>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</si>
  <si>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</si>
  <si>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</si>
  <si>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</si>
  <si>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</si>
  <si>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</si>
  <si>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</si>
  <si>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</si>
  <si>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</si>
  <si>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</si>
  <si>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</si>
  <si>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</si>
  <si>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</si>
  <si>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</si>
  <si>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</si>
  <si>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</si>
  <si>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</si>
  <si>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</si>
  <si>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</si>
  <si>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</si>
  <si>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</si>
  <si>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</si>
  <si>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</si>
  <si>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</si>
  <si>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</si>
  <si>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</si>
  <si>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</si>
  <si>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</si>
  <si>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</si>
  <si>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</si>
  <si>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</si>
  <si>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</si>
  <si>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</si>
  <si>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</si>
  <si>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</si>
  <si>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</si>
  <si>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</si>
  <si>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</si>
  <si>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</si>
  <si>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</si>
  <si>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</si>
  <si>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</si>
  <si>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</si>
  <si>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</si>
  <si>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</si>
  <si>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</si>
  <si>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</si>
  <si>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</si>
  <si>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</si>
  <si>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</si>
  <si>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</si>
  <si>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</si>
  <si>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</si>
  <si>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</si>
  <si>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</si>
  <si>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</si>
  <si>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</si>
  <si>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</si>
  <si>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</si>
  <si>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</si>
  <si>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</si>
  <si>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</si>
  <si>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</si>
  <si>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</si>
  <si>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</si>
  <si>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</si>
  <si>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</si>
  <si>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</si>
  <si>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</si>
  <si>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</si>
  <si>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</si>
  <si>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</si>
  <si>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</si>
  <si>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</si>
  <si>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</si>
  <si>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</si>
  <si>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</si>
  <si>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</si>
  <si>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</si>
  <si>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</si>
  <si>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</si>
  <si>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</si>
  <si>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</si>
  <si>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</si>
  <si>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</si>
  <si>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</si>
  <si>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</si>
  <si>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</si>
  <si>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</si>
  <si>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</si>
  <si>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</si>
  <si>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</si>
  <si>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</si>
  <si>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</si>
  <si>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</si>
  <si>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</si>
  <si>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</si>
  <si>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</si>
  <si>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</si>
  <si>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</si>
  <si>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</si>
  <si>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</si>
  <si>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</si>
  <si>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</si>
  <si>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</si>
  <si>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</si>
  <si>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</si>
  <si>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</si>
  <si>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</si>
  <si>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</si>
  <si>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</si>
  <si>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</si>
  <si>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</si>
  <si>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</si>
  <si>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</si>
  <si>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</si>
  <si>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</si>
  <si>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</si>
  <si>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</si>
  <si>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</si>
  <si>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</si>
  <si>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</si>
  <si>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</si>
  <si>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</si>
  <si>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</si>
  <si>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</si>
  <si>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</si>
  <si>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</si>
  <si>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</si>
  <si>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</si>
  <si>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</si>
  <si>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</si>
  <si>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</si>
  <si>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</si>
  <si>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</si>
  <si>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</si>
  <si>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</si>
  <si>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</si>
  <si>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</si>
  <si>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</si>
  <si>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</si>
  <si>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</si>
  <si>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</si>
  <si>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</si>
  <si>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</si>
  <si>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</si>
  <si>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</si>
  <si>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</si>
  <si>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</si>
  <si>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</si>
  <si>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</si>
  <si>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</si>
  <si>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</si>
  <si>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</si>
  <si>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</si>
  <si>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</si>
  <si>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</si>
  <si>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</si>
  <si>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</si>
  <si>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</si>
  <si>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</si>
  <si>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</si>
  <si>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</si>
  <si>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</si>
  <si>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</si>
  <si>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</si>
  <si>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</si>
  <si>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</si>
  <si>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</si>
  <si>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</si>
  <si>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</si>
  <si>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</si>
  <si>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</si>
  <si>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</si>
  <si>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</si>
  <si>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</si>
  <si>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</si>
  <si>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</si>
  <si>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</si>
  <si>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</si>
  <si>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</si>
  <si>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</si>
  <si>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</si>
  <si>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</si>
  <si>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</si>
  <si>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</si>
  <si>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</si>
  <si>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</si>
  <si>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</si>
  <si>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</si>
  <si>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</si>
  <si>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</si>
  <si>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</si>
  <si>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</si>
  <si>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</si>
  <si>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</si>
  <si>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</si>
  <si>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</si>
  <si>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</si>
  <si>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</si>
  <si>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</si>
  <si>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</si>
  <si>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</si>
  <si>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</si>
  <si>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</si>
  <si>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</si>
  <si>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</si>
  <si>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</si>
  <si>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</si>
  <si>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</si>
  <si>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</si>
  <si>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</si>
  <si>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</si>
  <si>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</si>
  <si>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</si>
  <si>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</si>
  <si>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</si>
  <si>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</si>
  <si>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</si>
  <si>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</si>
  <si>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</si>
  <si>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</si>
  <si>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</si>
  <si>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</si>
  <si>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</si>
  <si>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</si>
  <si>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</si>
  <si>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</si>
  <si>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</si>
  <si>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</si>
  <si>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</si>
  <si>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</si>
  <si>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</si>
  <si>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</si>
  <si>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</si>
  <si>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</si>
  <si>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</si>
  <si>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</si>
  <si>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</si>
  <si>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</si>
  <si>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</si>
  <si>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</si>
  <si>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</si>
  <si>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</si>
  <si>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</si>
  <si>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</si>
  <si>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</si>
  <si>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</si>
  <si>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</si>
  <si>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</si>
  <si>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</si>
  <si>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</si>
  <si>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</si>
  <si>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</si>
  <si>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</si>
  <si>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</si>
  <si>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</si>
  <si>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</si>
  <si>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</si>
  <si>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</si>
  <si>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</si>
  <si>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</si>
  <si>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</si>
  <si>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</si>
  <si>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</si>
  <si>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</si>
  <si>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</si>
  <si>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</si>
  <si>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</si>
  <si>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</si>
  <si>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</si>
  <si>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</si>
  <si>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</si>
  <si>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</si>
  <si>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</si>
  <si>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</si>
  <si>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</si>
  <si>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</si>
  <si>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</si>
  <si>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</si>
  <si>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</si>
  <si>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</si>
  <si>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</si>
  <si>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</si>
  <si>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</si>
  <si>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</si>
  <si>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</si>
  <si>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</si>
  <si>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</si>
  <si>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</si>
  <si>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</si>
  <si>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</si>
  <si>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</si>
  <si>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</si>
  <si>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</si>
  <si>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</si>
  <si>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</si>
  <si>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</si>
  <si>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</si>
  <si>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</si>
  <si>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</si>
  <si>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</si>
  <si>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</si>
  <si>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</si>
  <si>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</si>
  <si>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</si>
  <si>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</si>
  <si>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</si>
  <si>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</si>
  <si>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</si>
  <si>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</si>
  <si>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</si>
  <si>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</si>
  <si>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</si>
  <si>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</si>
  <si>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</si>
  <si>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</si>
  <si>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</si>
  <si>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</si>
  <si>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</si>
  <si>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</si>
  <si>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</si>
  <si>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</si>
  <si>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</si>
  <si>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</si>
  <si>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</si>
  <si>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</si>
  <si>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</si>
  <si>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</si>
  <si>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</si>
  <si>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</si>
  <si>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</si>
  <si>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</si>
  <si>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</si>
  <si>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</si>
  <si>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</si>
  <si>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</si>
  <si>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</si>
  <si>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</si>
  <si>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</si>
  <si>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</si>
  <si>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</si>
  <si>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</si>
  <si>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</si>
  <si>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</si>
  <si>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</si>
  <si>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</si>
  <si>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</si>
  <si>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</si>
  <si>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</si>
  <si>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</si>
  <si>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</si>
  <si>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</si>
  <si>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</si>
  <si>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</si>
  <si>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</si>
  <si>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</si>
  <si>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</si>
  <si>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</si>
  <si>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</si>
  <si>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</si>
  <si>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</si>
  <si>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</si>
  <si>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</si>
  <si>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</si>
  <si>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</si>
  <si>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</si>
  <si>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</si>
  <si>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</si>
  <si>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</si>
  <si>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</si>
  <si>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</si>
  <si>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</si>
  <si>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</si>
  <si>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</si>
  <si>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</si>
  <si>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</si>
  <si>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</si>
  <si>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</si>
  <si>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</si>
  <si>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</si>
  <si>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</si>
  <si>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</si>
  <si>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</si>
  <si>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</si>
  <si>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</si>
  <si>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</si>
  <si>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</si>
  <si>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</si>
  <si>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</si>
  <si>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</si>
  <si>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</si>
  <si>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</si>
  <si>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</si>
  <si>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</si>
  <si>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</si>
  <si>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</si>
  <si>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</si>
  <si>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</si>
  <si>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</si>
  <si>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</si>
  <si>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</si>
  <si>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</si>
  <si>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</si>
  <si>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</si>
  <si>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</si>
  <si>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</si>
  <si>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</si>
  <si>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</si>
  <si>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</si>
  <si>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</si>
  <si>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</si>
  <si>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</si>
  <si>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</si>
  <si>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</si>
  <si>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</si>
  <si>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</si>
  <si>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</si>
  <si>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</si>
  <si>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</si>
  <si>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</si>
  <si>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</si>
  <si>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</si>
  <si>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</si>
  <si>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</si>
  <si>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</si>
  <si>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</si>
  <si>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</si>
  <si>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</si>
  <si>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</si>
  <si>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</si>
  <si>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</si>
  <si>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</si>
  <si>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</si>
  <si>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</si>
  <si>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</si>
  <si>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</si>
  <si>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</si>
  <si>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</si>
  <si>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</si>
  <si>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</si>
  <si>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</si>
  <si>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</si>
  <si>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</si>
  <si>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</si>
  <si>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</si>
  <si>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</si>
  <si>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</si>
  <si>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</si>
  <si>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</si>
  <si>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</si>
  <si>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</si>
  <si>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</si>
  <si>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</si>
  <si>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</si>
  <si>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</si>
  <si>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</si>
  <si>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</si>
  <si>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</si>
  <si>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</si>
  <si>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</si>
  <si>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</si>
  <si>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</si>
  <si>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</si>
  <si>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</si>
  <si>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</si>
  <si>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</si>
  <si>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</si>
  <si>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</si>
  <si>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</si>
  <si>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</si>
  <si>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</si>
  <si>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</si>
  <si>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</si>
  <si>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</si>
  <si>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</si>
  <si>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</si>
  <si>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</si>
  <si>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</si>
  <si>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</si>
  <si>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</si>
  <si>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</si>
  <si>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</si>
  <si>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</si>
  <si>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</si>
  <si>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</si>
  <si>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</si>
  <si>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</si>
  <si>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</si>
  <si>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</si>
  <si>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</si>
  <si>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</si>
  <si>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</si>
  <si>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</si>
  <si>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</si>
  <si>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</si>
  <si>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</si>
  <si>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</si>
  <si>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</si>
  <si>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</si>
  <si>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</si>
  <si>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</si>
  <si>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</si>
  <si>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</si>
  <si>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</si>
  <si>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</si>
  <si>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</si>
  <si>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</si>
  <si>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</si>
  <si>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</si>
  <si>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</si>
  <si>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</si>
  <si>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</si>
  <si>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</si>
  <si>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</si>
  <si>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</si>
  <si>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</si>
  <si>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</si>
  <si>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</si>
  <si>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</si>
  <si>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</si>
  <si>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</si>
  <si>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</si>
  <si>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</si>
  <si>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</si>
  <si>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</si>
  <si>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</si>
  <si>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</si>
  <si>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</si>
  <si>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</si>
  <si>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</si>
  <si>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</si>
  <si>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</si>
  <si>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</si>
  <si>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</si>
  <si>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</si>
  <si>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</si>
  <si>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</si>
  <si>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</si>
  <si>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</si>
  <si>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</si>
  <si>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</si>
  <si>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</si>
  <si>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</si>
  <si>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</si>
  <si>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</si>
  <si>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</si>
  <si>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</si>
  <si>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</si>
  <si>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</si>
  <si>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</si>
  <si>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</si>
  <si>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</si>
  <si>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</si>
  <si>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</si>
  <si>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</si>
  <si>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</si>
  <si>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</si>
  <si>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</si>
  <si>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</si>
  <si>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</si>
  <si>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</si>
  <si>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</si>
  <si>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</si>
  <si>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</si>
  <si>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</si>
  <si>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</si>
  <si>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</si>
  <si>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</si>
  <si>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</si>
  <si>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</si>
  <si>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</si>
  <si>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</si>
  <si>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</si>
  <si>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</si>
  <si>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</si>
  <si>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</si>
  <si>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</si>
  <si>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</si>
  <si>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</si>
  <si>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</si>
  <si>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</si>
  <si>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</si>
  <si>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</si>
  <si>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</si>
  <si>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</si>
  <si>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</si>
  <si>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</si>
  <si>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</si>
  <si>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</si>
  <si>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</si>
  <si>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</si>
  <si>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</si>
  <si>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</si>
  <si>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</si>
  <si>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</si>
  <si>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</si>
  <si>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</si>
  <si>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</si>
  <si>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</si>
  <si>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</si>
  <si>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</si>
  <si>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</si>
  <si>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</si>
  <si>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</si>
  <si>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</si>
  <si>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</si>
  <si>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</si>
  <si>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</si>
  <si>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</si>
  <si>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</si>
  <si>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</si>
  <si>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</si>
  <si>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</si>
  <si>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</si>
  <si>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</si>
  <si>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</si>
  <si>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</si>
  <si>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</si>
  <si>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</si>
  <si>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</si>
  <si>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</si>
  <si>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</si>
  <si>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</si>
  <si>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</si>
  <si>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</si>
  <si>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</si>
  <si>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</si>
  <si>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</si>
  <si>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</si>
  <si>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</si>
  <si>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</si>
  <si>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</si>
  <si>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</si>
  <si>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</si>
  <si>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</si>
  <si>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</si>
  <si>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</si>
  <si>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</si>
  <si>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</si>
  <si>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</si>
  <si>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</si>
  <si>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</si>
  <si>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</si>
  <si>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</si>
  <si>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</si>
  <si>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</si>
  <si>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</si>
  <si>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</si>
  <si>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</si>
  <si>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</si>
  <si>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</si>
  <si>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</si>
  <si>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</si>
  <si>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</si>
  <si>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</si>
  <si>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</si>
  <si>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</si>
  <si>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</si>
  <si>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</si>
  <si>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</si>
  <si>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</si>
  <si>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</si>
  <si>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</si>
  <si>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</si>
  <si>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</si>
  <si>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</si>
  <si>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</si>
  <si>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</si>
  <si>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</si>
  <si>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</si>
  <si>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</si>
  <si>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</si>
  <si>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</si>
  <si>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</si>
  <si>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</si>
  <si>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</si>
  <si>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</si>
  <si>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</si>
  <si>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</si>
  <si>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</si>
  <si>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</si>
  <si>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</si>
  <si>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</si>
  <si>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</si>
  <si>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</si>
  <si>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</si>
  <si>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</si>
  <si>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</si>
  <si>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</si>
  <si>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</si>
  <si>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</si>
  <si>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</si>
  <si>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</si>
  <si>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</si>
  <si>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</si>
  <si>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</si>
  <si>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</si>
  <si>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</si>
  <si>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</si>
  <si>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</si>
  <si>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</si>
  <si>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</si>
  <si>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</si>
  <si>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</si>
  <si>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</si>
  <si>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</si>
  <si>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</si>
  <si>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</si>
  <si>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</si>
  <si>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</si>
  <si>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</si>
  <si>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</si>
  <si>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</si>
  <si>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</si>
  <si>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</si>
  <si>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</si>
  <si>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</si>
  <si>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</si>
  <si>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</si>
  <si>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</si>
  <si>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</si>
  <si>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</si>
  <si>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</si>
  <si>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</si>
  <si>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</si>
  <si>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</si>
  <si>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</si>
  <si>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</si>
  <si>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</si>
  <si>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</si>
  <si>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</si>
  <si>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</si>
  <si>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</si>
  <si>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</si>
  <si>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</si>
  <si>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</si>
  <si>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</si>
  <si>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</si>
  <si>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</si>
  <si>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</si>
  <si>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</si>
  <si>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</si>
  <si>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</si>
  <si>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</si>
  <si>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</si>
  <si>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</si>
  <si>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</si>
  <si>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</si>
  <si>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</si>
  <si>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</si>
  <si>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</si>
  <si>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</si>
  <si>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</si>
  <si>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</si>
  <si>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</si>
  <si>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</si>
  <si>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</si>
  <si>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</si>
  <si>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</si>
  <si>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</si>
  <si>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</si>
  <si>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</si>
  <si>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</si>
  <si>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</si>
  <si>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</si>
  <si>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</si>
  <si>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</si>
  <si>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</si>
  <si>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</si>
  <si>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</si>
  <si>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</si>
  <si>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</si>
  <si>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</si>
  <si>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</si>
  <si>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</si>
  <si>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</si>
  <si>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</si>
  <si>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</si>
  <si>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</si>
  <si>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</si>
  <si>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</si>
  <si>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</si>
  <si>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</si>
  <si>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</si>
  <si>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</si>
  <si>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</si>
  <si>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</si>
  <si>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</si>
  <si>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</si>
  <si>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</si>
  <si>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</si>
  <si>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</si>
  <si>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</si>
  <si>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</si>
  <si>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</si>
  <si>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</si>
  <si>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</si>
  <si>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</si>
  <si>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</si>
  <si>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</si>
  <si>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</si>
  <si>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</si>
  <si>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</si>
  <si>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</si>
  <si>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</si>
  <si>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</si>
  <si>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</si>
  <si>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</si>
  <si>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</si>
  <si>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</si>
  <si>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</si>
  <si>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</si>
  <si>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</si>
  <si>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</si>
  <si>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</si>
  <si>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</si>
  <si>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</si>
  <si>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</si>
  <si>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</si>
  <si>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</si>
  <si>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</si>
  <si>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</si>
  <si>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</si>
  <si>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</si>
  <si>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</si>
  <si>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</si>
  <si>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</si>
  <si>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</si>
  <si>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</si>
  <si>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</si>
  <si>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</si>
  <si>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</si>
  <si>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</si>
  <si>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</si>
  <si>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</si>
  <si>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</si>
  <si>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</si>
  <si>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</si>
  <si>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</si>
  <si>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</si>
  <si>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</si>
  <si>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</si>
  <si>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</si>
  <si>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</si>
  <si>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</si>
  <si>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</si>
  <si>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</si>
  <si>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</si>
  <si>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</si>
  <si>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</si>
  <si>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</si>
  <si>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</si>
  <si>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</si>
  <si>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</si>
  <si>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</si>
  <si>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</si>
  <si>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</si>
  <si>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</si>
  <si>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</si>
  <si>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</si>
  <si>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</si>
  <si>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</si>
  <si>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</si>
  <si>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</si>
  <si>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</si>
  <si>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</si>
  <si>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</si>
  <si>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</si>
  <si>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</si>
  <si>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</si>
  <si>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</si>
  <si>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</si>
  <si>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</si>
  <si>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</si>
  <si>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</si>
  <si>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</si>
  <si>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</si>
  <si>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</si>
  <si>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</si>
  <si>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</si>
  <si>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</si>
  <si>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</si>
  <si>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</si>
  <si>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</si>
  <si>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</si>
  <si>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</si>
  <si>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</si>
  <si>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</si>
  <si>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</si>
  <si>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</si>
  <si>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</si>
  <si>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</si>
  <si>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</si>
  <si>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</si>
  <si>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</si>
  <si>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</si>
  <si>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</si>
  <si>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</si>
  <si>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</si>
  <si>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</si>
  <si>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</si>
  <si>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</si>
  <si>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</si>
  <si>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</si>
  <si>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</si>
  <si>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</si>
  <si>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</si>
  <si>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</si>
  <si>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</si>
  <si>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</si>
  <si>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</si>
  <si>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</si>
  <si>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</si>
  <si>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</si>
  <si>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</si>
  <si>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</si>
  <si>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</si>
  <si>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</si>
  <si>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</si>
  <si>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</si>
  <si>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</si>
  <si>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</si>
  <si>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</si>
  <si>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</si>
  <si>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</si>
  <si>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</si>
  <si>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</si>
  <si>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</si>
  <si>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</si>
  <si>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</si>
  <si>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</si>
  <si>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</si>
  <si>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</si>
  <si>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</si>
  <si>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</si>
  <si>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</si>
  <si>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</si>
  <si>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</si>
  <si>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</si>
  <si>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</si>
  <si>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</si>
  <si>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</si>
  <si>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</si>
  <si>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</si>
  <si>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</si>
  <si>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</si>
  <si>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</si>
  <si>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</si>
  <si>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</si>
  <si>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</si>
  <si>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</si>
  <si>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</si>
  <si>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</si>
  <si>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</si>
  <si>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</si>
  <si>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</si>
  <si>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</si>
  <si>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</si>
  <si>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</si>
  <si>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</si>
  <si>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</si>
  <si>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</si>
  <si>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</si>
  <si>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</si>
  <si>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</si>
  <si>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</si>
  <si>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</si>
  <si>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</si>
  <si>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</si>
  <si>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</si>
  <si>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</si>
  <si>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</si>
  <si>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</si>
  <si>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</si>
  <si>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</si>
  <si>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</si>
  <si>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</si>
  <si>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</si>
  <si>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</si>
  <si>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</si>
  <si>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</si>
  <si>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</si>
  <si>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</si>
  <si>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</si>
  <si>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</si>
  <si>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</si>
  <si>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</si>
  <si>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</si>
  <si>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</si>
  <si>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</si>
  <si>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</si>
  <si>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</si>
  <si>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</si>
  <si>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</si>
  <si>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</si>
  <si>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</si>
  <si>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</si>
  <si>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</si>
  <si>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</si>
  <si>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</si>
  <si>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</si>
  <si>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</si>
  <si>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</si>
  <si>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</si>
  <si>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</si>
  <si>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</si>
  <si>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</si>
  <si>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</si>
  <si>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</si>
  <si>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</si>
  <si>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</si>
  <si>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</si>
  <si>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</si>
  <si>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</si>
  <si>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</si>
  <si>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</si>
  <si>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</si>
  <si>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</si>
  <si>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</si>
  <si>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</si>
  <si>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</si>
  <si>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</si>
  <si>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</si>
  <si>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</si>
  <si>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</si>
  <si>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</si>
  <si>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</si>
  <si>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</si>
  <si>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</si>
  <si>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</si>
  <si>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</si>
  <si>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</si>
  <si>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</si>
  <si>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</si>
  <si>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</si>
  <si>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</si>
  <si>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</si>
  <si>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</si>
  <si>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</si>
  <si>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</si>
  <si>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</si>
  <si>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</si>
  <si>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</si>
  <si>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</si>
  <si>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</si>
  <si>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</si>
  <si>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</si>
  <si>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</si>
  <si>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</si>
  <si>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</si>
  <si>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</si>
  <si>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</si>
  <si>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</si>
  <si>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</si>
  <si>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</si>
  <si>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</si>
  <si>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</si>
  <si>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</si>
  <si>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</si>
  <si>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</si>
  <si>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</si>
  <si>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</si>
  <si>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</si>
  <si>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</si>
  <si>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</si>
  <si>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</si>
  <si>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</si>
  <si>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</si>
  <si>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</si>
  <si>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</si>
  <si>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</si>
  <si>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</si>
  <si>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</si>
  <si>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</si>
  <si>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</si>
  <si>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</si>
  <si>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</si>
  <si>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</si>
  <si>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</si>
  <si>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</si>
  <si>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</si>
  <si>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</si>
  <si>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</si>
  <si>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</si>
  <si>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</si>
  <si>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</si>
  <si>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</si>
  <si>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</si>
  <si>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</si>
  <si>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</si>
  <si>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</si>
  <si>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</si>
  <si>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</si>
  <si>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</si>
  <si>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</si>
  <si>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</si>
  <si>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</si>
  <si>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</si>
  <si>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</si>
  <si>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</si>
  <si>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</si>
  <si>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</si>
  <si>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</si>
  <si>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</si>
  <si>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</si>
  <si>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</si>
  <si>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</si>
  <si>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</si>
  <si>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</si>
  <si>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</si>
  <si>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</si>
  <si>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</si>
  <si>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</si>
  <si>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</si>
  <si>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</si>
  <si>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</si>
  <si>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</si>
  <si>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</si>
  <si>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</si>
  <si>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</si>
  <si>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</si>
  <si>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</si>
  <si>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</si>
  <si>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</si>
  <si>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</si>
  <si>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</si>
  <si>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</si>
  <si>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</si>
  <si>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</si>
  <si>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</si>
  <si>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</si>
  <si>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</si>
  <si>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</si>
  <si>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</si>
  <si>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</si>
  <si>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</si>
  <si>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</si>
  <si>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</si>
  <si>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</si>
  <si>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</si>
  <si>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</si>
  <si>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</si>
  <si>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</si>
  <si>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</si>
  <si>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</si>
  <si>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</si>
  <si>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</si>
  <si>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</si>
  <si>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</si>
  <si>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</si>
  <si>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</si>
  <si>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</si>
  <si>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</si>
  <si>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</si>
  <si>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</si>
  <si>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</si>
  <si>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</si>
  <si>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</si>
  <si>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</si>
  <si>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</si>
  <si>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</si>
  <si>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</si>
  <si>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</si>
  <si>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</si>
  <si>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</si>
  <si>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</si>
  <si>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</si>
  <si>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</si>
  <si>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</si>
  <si>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</si>
  <si>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</si>
  <si>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</si>
  <si>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</si>
  <si>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</si>
  <si>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</si>
  <si>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</si>
  <si>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</si>
  <si>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</si>
  <si>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</si>
  <si>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</si>
  <si>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</si>
  <si>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</si>
  <si>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</si>
  <si>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</si>
  <si>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</si>
  <si>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</si>
  <si>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</si>
  <si>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</si>
  <si>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</si>
  <si>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</si>
  <si>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</si>
  <si>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</si>
  <si>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</si>
  <si>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</si>
  <si>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</si>
  <si>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</si>
  <si>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</si>
  <si>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</si>
  <si>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</si>
  <si>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</si>
  <si>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</si>
  <si>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</si>
  <si>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</si>
  <si>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</si>
  <si>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</si>
  <si>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</si>
  <si>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</si>
  <si>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</si>
  <si>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</si>
  <si>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</si>
  <si>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</si>
  <si>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</si>
  <si>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</si>
  <si>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</si>
  <si>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</si>
  <si>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</si>
  <si>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</si>
  <si>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</si>
  <si>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</si>
  <si>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</si>
  <si>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</si>
  <si>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</si>
  <si>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</si>
  <si>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</si>
  <si>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</si>
  <si>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</si>
  <si>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</si>
  <si>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</si>
  <si>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</si>
  <si>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</si>
  <si>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</si>
  <si>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</si>
  <si>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</si>
  <si>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</si>
  <si>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</si>
  <si>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</si>
  <si>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</si>
  <si>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</si>
  <si>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</si>
  <si>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</si>
  <si>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</si>
  <si>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</si>
  <si>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</si>
  <si>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</si>
  <si>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</si>
  <si>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</si>
  <si>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</si>
  <si>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</si>
  <si>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</si>
  <si>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</si>
  <si>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</si>
  <si>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</si>
  <si>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</si>
  <si>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</si>
  <si>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</si>
  <si>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</si>
  <si>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</si>
  <si>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</si>
  <si>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</si>
  <si>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</si>
  <si>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</si>
  <si>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</si>
  <si>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</si>
  <si>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</si>
  <si>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</si>
  <si>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</si>
  <si>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</si>
  <si>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</si>
  <si>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</si>
  <si>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</si>
  <si>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</si>
  <si>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</si>
  <si>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</si>
  <si>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</si>
  <si>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</si>
  <si>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</si>
  <si>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</si>
  <si>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</si>
  <si>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</si>
  <si>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</si>
  <si>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</si>
  <si>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</si>
  <si>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</si>
  <si>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</si>
  <si>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</si>
  <si>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</si>
  <si>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</si>
  <si>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</si>
  <si>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</si>
  <si>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</si>
  <si>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</si>
  <si>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</si>
  <si>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</si>
  <si>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</si>
  <si>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</si>
  <si>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</si>
  <si>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</si>
  <si>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</si>
  <si>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</si>
  <si>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</si>
  <si>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</si>
  <si>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</si>
  <si>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</si>
  <si>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</si>
  <si>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</si>
  <si>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</si>
  <si>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</si>
  <si>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</si>
  <si>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</si>
  <si>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</si>
  <si>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</si>
  <si>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</si>
  <si>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</si>
  <si>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</si>
  <si>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</si>
  <si>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</si>
  <si>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</si>
  <si>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</si>
  <si>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</si>
  <si>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</si>
  <si>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</si>
  <si>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</si>
  <si>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</si>
  <si>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</si>
  <si>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</si>
  <si>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</si>
  <si>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</si>
  <si>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</si>
  <si>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</si>
  <si>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</si>
  <si>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</si>
  <si>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</si>
  <si>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</si>
  <si>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</si>
  <si>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</si>
  <si>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</si>
  <si>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</si>
  <si>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</si>
  <si>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</si>
  <si>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</si>
  <si>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</si>
  <si>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</si>
  <si>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</si>
  <si>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</si>
  <si>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</si>
  <si>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</si>
  <si>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</si>
  <si>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</si>
  <si>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</si>
  <si>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</si>
  <si>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</si>
  <si>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</si>
  <si>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</si>
  <si>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</si>
  <si>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</si>
  <si>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</si>
  <si>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</si>
  <si>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</si>
  <si>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</si>
  <si>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</si>
  <si>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</si>
  <si>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</si>
  <si>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</si>
  <si>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</si>
  <si>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</si>
  <si>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</si>
  <si>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</si>
  <si>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</si>
  <si>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</si>
  <si>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</si>
  <si>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</si>
  <si>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</si>
  <si>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</si>
  <si>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</si>
  <si>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</si>
  <si>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</si>
  <si>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</si>
  <si>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</si>
  <si>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</si>
  <si>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</si>
  <si>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</si>
  <si>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</si>
  <si>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</si>
  <si>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</si>
  <si>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</si>
  <si>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</si>
  <si>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</si>
  <si>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</si>
  <si>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</si>
  <si>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</si>
  <si>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</si>
  <si>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</si>
  <si>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</si>
  <si>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</si>
  <si>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</si>
  <si>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</si>
  <si>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</si>
  <si>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</si>
  <si>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</si>
  <si>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</si>
  <si>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</si>
  <si>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</si>
  <si>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</si>
  <si>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</si>
  <si>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</si>
  <si>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</si>
  <si>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</si>
  <si>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</si>
  <si>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</si>
  <si>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</si>
  <si>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</si>
  <si>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</si>
  <si>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</si>
  <si>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</si>
  <si>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</si>
  <si>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</si>
  <si>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</si>
  <si>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</si>
  <si>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</si>
  <si>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</si>
  <si>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</si>
  <si>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</si>
  <si>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</si>
  <si>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</si>
  <si>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</si>
  <si>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</si>
  <si>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</si>
  <si>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</si>
  <si>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</si>
  <si>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</si>
  <si>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</si>
  <si>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</si>
  <si>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</si>
  <si>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</si>
  <si>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</si>
  <si>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</si>
  <si>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</si>
  <si>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</si>
  <si>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</si>
  <si>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</si>
  <si>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</si>
  <si>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</si>
  <si>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</si>
  <si>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</si>
  <si>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</si>
  <si>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</si>
  <si>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</si>
  <si>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</si>
  <si>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</si>
  <si>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</si>
  <si>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</si>
  <si>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</si>
  <si>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</si>
  <si>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</si>
  <si>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</si>
  <si>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</si>
  <si>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</si>
  <si>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</si>
  <si>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</si>
  <si>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</si>
  <si>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</si>
  <si>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</si>
  <si>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</si>
  <si>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</si>
  <si>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</si>
  <si>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</si>
  <si>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</si>
  <si>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</si>
  <si>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</si>
  <si>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</si>
  <si>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</si>
  <si>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</si>
  <si>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</si>
  <si>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</si>
  <si>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</si>
  <si>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</si>
  <si>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</si>
  <si>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</si>
  <si>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</si>
  <si>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</si>
  <si>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</si>
  <si>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</si>
  <si>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</si>
  <si>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</si>
  <si>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</si>
  <si>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</si>
  <si>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</si>
  <si>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</si>
  <si>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</si>
  <si>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</si>
  <si>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</si>
  <si>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</si>
  <si>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</si>
  <si>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</si>
  <si>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</si>
  <si>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</si>
  <si>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</si>
  <si>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</si>
  <si>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</si>
  <si>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</si>
  <si>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</si>
  <si>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</si>
  <si>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</si>
  <si>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</si>
  <si>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</si>
  <si>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</si>
  <si>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</si>
  <si>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</si>
  <si>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</si>
  <si>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</si>
  <si>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</si>
  <si>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</si>
  <si>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</si>
  <si>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</si>
  <si>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</si>
  <si>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</si>
  <si>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</si>
  <si>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</si>
  <si>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</si>
  <si>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</si>
  <si>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</si>
  <si>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</si>
  <si>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</si>
  <si>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</si>
  <si>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</si>
  <si>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</si>
  <si>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</si>
  <si>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</si>
  <si>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</si>
  <si>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</si>
  <si>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</si>
  <si>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</si>
  <si>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</si>
  <si>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</si>
  <si>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</si>
  <si>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</si>
  <si>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</si>
  <si>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</si>
  <si>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</si>
  <si>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</si>
  <si>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</si>
  <si>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</si>
  <si>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</si>
  <si>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</si>
  <si>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</si>
  <si>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</si>
  <si>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</si>
  <si>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</si>
  <si>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</si>
  <si>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</si>
  <si>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</si>
  <si>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</si>
  <si>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</si>
  <si>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</si>
  <si>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</si>
  <si>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</si>
  <si>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</si>
  <si>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</si>
  <si>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</si>
  <si>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</si>
  <si>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</si>
  <si>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</si>
  <si>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</si>
  <si>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</si>
  <si>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</si>
  <si>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</si>
  <si>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</si>
  <si>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</si>
  <si>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</si>
  <si>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</si>
  <si>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</si>
  <si>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</si>
  <si>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</si>
  <si>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</si>
  <si>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</si>
  <si>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</si>
  <si>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</si>
  <si>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</si>
  <si>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</si>
  <si>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</si>
  <si>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</si>
  <si>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</si>
  <si>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</si>
  <si>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</si>
  <si>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</si>
  <si>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</si>
  <si>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</si>
  <si>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</si>
  <si>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</si>
  <si>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</si>
  <si>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</si>
  <si>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</si>
  <si>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</si>
  <si>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</si>
  <si>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</si>
  <si>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</si>
  <si>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</si>
  <si>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</si>
  <si>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</si>
  <si>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</si>
  <si>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</si>
  <si>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</si>
  <si>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</si>
  <si>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</si>
  <si>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</si>
  <si>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</si>
  <si>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</si>
  <si>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</si>
  <si>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</si>
  <si>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</si>
  <si>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</si>
  <si>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</si>
  <si>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</si>
  <si>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</si>
  <si>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</si>
  <si>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</si>
  <si>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</si>
  <si>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</si>
  <si>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</si>
  <si>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</si>
  <si>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</si>
  <si>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</si>
  <si>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</si>
  <si>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</si>
  <si>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</si>
  <si>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</si>
  <si>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</si>
  <si>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</si>
  <si>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</si>
  <si>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</si>
  <si>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</si>
  <si>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</si>
  <si>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</si>
  <si>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</si>
  <si>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</si>
  <si>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</si>
  <si>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</si>
  <si>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</si>
  <si>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</si>
  <si>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</si>
  <si>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</si>
  <si>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</si>
  <si>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</si>
  <si>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</si>
  <si>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</si>
  <si>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</si>
  <si>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</si>
  <si>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</si>
  <si>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</si>
  <si>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</si>
  <si>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</si>
  <si>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</si>
  <si>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</si>
  <si>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</si>
  <si>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</si>
  <si>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</si>
  <si>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</si>
  <si>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</si>
  <si>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</si>
  <si>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</si>
  <si>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</si>
  <si>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</si>
  <si>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</si>
  <si>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</si>
  <si>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</si>
  <si>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</si>
  <si>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</si>
  <si>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</si>
  <si>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</si>
  <si>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</si>
  <si>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</si>
  <si>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</si>
  <si>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</si>
  <si>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</si>
  <si>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</si>
  <si>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</si>
  <si>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</si>
  <si>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</si>
  <si>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</si>
  <si>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</si>
  <si>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</si>
  <si>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</si>
  <si>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</si>
  <si>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</si>
  <si>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</si>
  <si>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</si>
  <si>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</si>
  <si>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</si>
  <si>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</si>
  <si>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</si>
  <si>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</si>
  <si>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</si>
  <si>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</si>
  <si>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</si>
  <si>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</si>
  <si>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</si>
  <si>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</si>
  <si>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</si>
  <si>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</si>
  <si>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</si>
  <si>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</si>
  <si>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</si>
  <si>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</si>
  <si>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</si>
  <si>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</si>
  <si>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</si>
  <si>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</si>
  <si>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</si>
  <si>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</si>
  <si>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</si>
  <si>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</si>
  <si>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</si>
  <si>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</si>
  <si>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</si>
  <si>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</si>
  <si>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</si>
  <si>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</si>
  <si>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</si>
  <si>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</si>
  <si>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</si>
  <si>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</si>
  <si>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</si>
  <si>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</si>
  <si>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</si>
  <si>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</si>
  <si>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</si>
  <si>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</si>
  <si>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</si>
  <si>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</si>
  <si>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</si>
  <si>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</si>
  <si>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</si>
  <si>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</si>
  <si>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</si>
  <si>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</si>
  <si>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</si>
  <si>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</si>
  <si>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</si>
  <si>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</si>
  <si>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</si>
  <si>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</si>
  <si>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</si>
  <si>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</si>
  <si>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</si>
  <si>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</si>
  <si>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</si>
  <si>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</si>
  <si>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</si>
  <si>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</si>
  <si>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</si>
  <si>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</si>
  <si>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</si>
  <si>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</si>
  <si>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</si>
  <si>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</si>
  <si>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</si>
  <si>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</si>
  <si>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</si>
  <si>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</si>
  <si>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</si>
  <si>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</si>
  <si>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</si>
  <si>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</si>
  <si>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</si>
  <si>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</si>
  <si>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</si>
  <si>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</si>
  <si>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</si>
  <si>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</si>
  <si>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</si>
  <si>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</si>
  <si>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</si>
  <si>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</si>
  <si>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</si>
  <si>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</si>
  <si>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</si>
  <si>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</si>
  <si>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</si>
  <si>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</si>
  <si>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</si>
  <si>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</si>
  <si>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</si>
  <si>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</si>
  <si>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</si>
  <si>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</si>
  <si>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</si>
  <si>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</si>
  <si>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</si>
  <si>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</si>
  <si>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</si>
  <si>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</si>
  <si>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</si>
  <si>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</si>
  <si>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</si>
  <si>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</si>
  <si>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</si>
  <si>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</si>
  <si>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</si>
  <si>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</si>
  <si>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</si>
  <si>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</si>
  <si>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</si>
  <si>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</si>
  <si>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</si>
  <si>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</si>
  <si>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</si>
  <si>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</si>
  <si>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</si>
  <si>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</si>
  <si>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</si>
  <si>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</si>
  <si>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</si>
  <si>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</si>
  <si>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</si>
  <si>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</si>
  <si>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</si>
  <si>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</si>
  <si>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</si>
  <si>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</si>
  <si>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</si>
  <si>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</si>
  <si>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</si>
  <si>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</si>
  <si>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</si>
  <si>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</si>
  <si>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</si>
  <si>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</si>
  <si>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</si>
  <si>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</si>
  <si>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</si>
  <si>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</si>
  <si>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</si>
  <si>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</si>
  <si>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</si>
  <si>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</si>
  <si>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</si>
  <si>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</si>
  <si>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</si>
  <si>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</si>
  <si>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</si>
  <si>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</si>
  <si>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</si>
  <si>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</si>
  <si>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</si>
  <si>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</si>
  <si>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</si>
  <si>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</si>
  <si>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</si>
  <si>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</si>
  <si>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</si>
  <si>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</si>
  <si>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</si>
  <si>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</si>
  <si>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</si>
  <si>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</si>
  <si>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</si>
  <si>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</si>
  <si>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</si>
  <si>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</si>
  <si>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</si>
  <si>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</si>
  <si>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</si>
  <si>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</si>
  <si>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</si>
  <si>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</si>
  <si>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</si>
  <si>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</si>
  <si>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</si>
  <si>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</si>
  <si>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</si>
  <si>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</si>
  <si>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</si>
  <si>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</si>
  <si>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</si>
  <si>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</si>
  <si>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</si>
  <si>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</si>
  <si>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</si>
  <si>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</si>
  <si>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</si>
  <si>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</si>
  <si>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</si>
  <si>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</si>
  <si>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</si>
  <si>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</si>
  <si>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</si>
  <si>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</si>
  <si>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</si>
  <si>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</si>
  <si>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</si>
  <si>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</si>
  <si>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</si>
  <si>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</si>
  <si>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</si>
  <si>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</si>
  <si>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</si>
  <si>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</si>
  <si>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</si>
  <si>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</si>
  <si>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</si>
  <si>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</si>
  <si>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</si>
  <si>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</si>
  <si>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</si>
  <si>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</si>
  <si>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</si>
  <si>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</si>
  <si>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</si>
  <si>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</si>
  <si>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</si>
  <si>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</si>
  <si>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</si>
  <si>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</si>
  <si>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</si>
  <si>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</si>
  <si>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</si>
  <si>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</si>
  <si>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</si>
  <si>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</si>
  <si>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</si>
  <si>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</si>
  <si>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</si>
  <si>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</si>
  <si>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</si>
  <si>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</si>
  <si>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</si>
  <si>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</si>
  <si>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</si>
  <si>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</si>
  <si>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</si>
  <si>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</si>
  <si>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</si>
  <si>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</si>
  <si>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</si>
  <si>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</si>
  <si>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</si>
  <si>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</si>
  <si>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</si>
  <si>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</si>
  <si>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</si>
  <si>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</si>
  <si>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</si>
  <si>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</si>
  <si>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</si>
  <si>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</si>
  <si>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</si>
  <si>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</si>
  <si>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</si>
  <si>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</si>
  <si>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</si>
  <si>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</si>
  <si>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</si>
  <si>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</si>
  <si>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</si>
  <si>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</si>
  <si>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</si>
  <si>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</si>
  <si>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</si>
  <si>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</si>
  <si>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</si>
  <si>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</si>
  <si>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</si>
  <si>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</si>
  <si>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</si>
  <si>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</si>
  <si>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</si>
  <si>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</si>
  <si>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</si>
  <si>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</si>
  <si>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</si>
  <si>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</si>
  <si>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</si>
  <si>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</si>
  <si>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</si>
  <si>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</si>
  <si>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</si>
  <si>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</si>
  <si>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</si>
  <si>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</si>
  <si>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</si>
  <si>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</si>
  <si>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</si>
  <si>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</si>
  <si>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</si>
  <si>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</si>
  <si>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</si>
  <si>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</si>
  <si>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</si>
  <si>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</si>
  <si>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</si>
  <si>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</si>
  <si>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</si>
  <si>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</si>
  <si>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</si>
  <si>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</si>
  <si>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</si>
  <si>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</si>
  <si>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</si>
  <si>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</si>
  <si>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</si>
  <si>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</si>
  <si>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</si>
  <si>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</si>
  <si>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</si>
  <si>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</si>
  <si>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</si>
  <si>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</si>
  <si>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</si>
  <si>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</si>
  <si>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</si>
  <si>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</si>
  <si>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</si>
  <si>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</si>
  <si>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</si>
  <si>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</si>
  <si>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</si>
  <si>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</si>
  <si>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</si>
  <si>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</si>
  <si>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</si>
  <si>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</si>
  <si>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</si>
  <si>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</si>
  <si>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</si>
  <si>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</si>
  <si>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</si>
  <si>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</si>
  <si>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</si>
  <si>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</si>
  <si>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</si>
  <si>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</si>
  <si>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</si>
  <si>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</si>
  <si>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</si>
  <si>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</si>
  <si>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</si>
  <si>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</si>
  <si>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</si>
  <si>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</si>
  <si>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</si>
  <si>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</si>
  <si>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</si>
  <si>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</si>
  <si>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</si>
  <si>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</si>
  <si>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</si>
  <si>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</si>
  <si>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</si>
  <si>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</si>
  <si>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</si>
  <si>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</si>
  <si>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</si>
  <si>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</si>
  <si>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</si>
  <si>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</si>
  <si>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</si>
  <si>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</si>
  <si>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</si>
  <si>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</si>
  <si>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</si>
  <si>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</si>
  <si>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</si>
  <si>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</si>
  <si>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</si>
  <si>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</si>
  <si>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</si>
  <si>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</si>
  <si>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</si>
  <si>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</si>
  <si>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</si>
  <si>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</si>
  <si>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</si>
  <si>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</si>
  <si>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</si>
  <si>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</si>
  <si>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</si>
  <si>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</si>
  <si>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</si>
  <si>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</si>
  <si>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</si>
  <si>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</si>
  <si>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</si>
  <si>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</si>
  <si>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</si>
  <si>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</si>
  <si>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</si>
  <si>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</si>
  <si>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</si>
  <si>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</si>
  <si>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</si>
  <si>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</si>
  <si>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</si>
  <si>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</si>
  <si>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</si>
  <si>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</si>
  <si>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</si>
  <si>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</si>
  <si>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</si>
  <si>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</si>
  <si>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</si>
  <si>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</si>
  <si>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</si>
  <si>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</si>
  <si>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</si>
  <si>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</si>
  <si>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</si>
  <si>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</si>
  <si>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</si>
  <si>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</si>
  <si>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</si>
  <si>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</si>
  <si>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</si>
  <si>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</si>
  <si>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</si>
  <si>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</si>
  <si>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</si>
  <si>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</si>
  <si>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</si>
  <si>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</si>
  <si>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</si>
  <si>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</si>
  <si>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</si>
  <si>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</si>
  <si>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</si>
  <si>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</si>
  <si>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</si>
  <si>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</si>
  <si>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</si>
  <si>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</si>
  <si>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</si>
  <si>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</si>
  <si>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</si>
  <si>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</si>
  <si>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</si>
  <si>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</si>
  <si>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</si>
  <si>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</si>
  <si>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</si>
  <si>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</si>
  <si>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</si>
  <si>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</si>
  <si>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</si>
  <si>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</si>
  <si>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</si>
  <si>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</si>
  <si>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</si>
  <si>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</si>
  <si>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</si>
  <si>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</si>
  <si>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</si>
  <si>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</si>
  <si>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</si>
  <si>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</si>
  <si>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</si>
  <si>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</si>
  <si>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</si>
  <si>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</si>
  <si>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</si>
  <si>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</si>
  <si>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</si>
  <si>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</si>
  <si>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</si>
  <si>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</si>
  <si>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</si>
  <si>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</si>
  <si>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</si>
  <si>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</si>
  <si>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</si>
  <si>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</si>
  <si>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</si>
  <si>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</si>
  <si>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</si>
  <si>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</si>
  <si>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</si>
  <si>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</si>
  <si>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</si>
  <si>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</si>
  <si>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</si>
  <si>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</si>
  <si>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</si>
  <si>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</si>
  <si>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</si>
  <si>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</si>
  <si>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</si>
  <si>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</si>
  <si>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</si>
  <si>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</si>
  <si>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</si>
  <si>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</si>
  <si>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</si>
  <si>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</si>
  <si>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</si>
  <si>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</si>
  <si>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</si>
  <si>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</si>
  <si>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</si>
  <si>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</si>
  <si>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</si>
  <si>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</si>
  <si>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</si>
  <si>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</si>
  <si>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</si>
  <si>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</si>
  <si>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</si>
  <si>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</si>
  <si>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</si>
  <si>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</si>
  <si>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</si>
  <si>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</si>
  <si>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</si>
  <si>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</si>
  <si>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</si>
  <si>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</si>
  <si>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</si>
  <si>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</si>
  <si>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</si>
  <si>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</si>
  <si>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</si>
  <si>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</si>
  <si>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</si>
  <si>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</si>
  <si>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</si>
  <si>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</si>
  <si>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</si>
  <si>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</si>
  <si>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</si>
  <si>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</si>
  <si>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</si>
  <si>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</si>
  <si>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</si>
  <si>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</si>
  <si>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</si>
  <si>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</si>
  <si>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</si>
  <si>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</si>
  <si>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</si>
  <si>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</si>
  <si>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</si>
  <si>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</si>
  <si>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</si>
  <si>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</si>
  <si>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</si>
  <si>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</si>
  <si>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</si>
  <si>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</si>
  <si>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</si>
  <si>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</si>
  <si>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</si>
  <si>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</si>
  <si>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</si>
  <si>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</si>
  <si>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</si>
  <si>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</si>
  <si>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</si>
  <si>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</si>
  <si>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</si>
  <si>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</si>
  <si>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</si>
  <si>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</si>
  <si>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</si>
  <si>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</si>
  <si>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</si>
  <si>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</si>
  <si>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</si>
  <si>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</si>
  <si>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</si>
  <si>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</si>
  <si>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</si>
  <si>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</si>
  <si>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</si>
  <si>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</si>
  <si>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</si>
  <si>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</si>
  <si>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</si>
  <si>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</si>
  <si>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</si>
  <si>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</si>
  <si>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</si>
  <si>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</si>
  <si>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</si>
  <si>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</si>
  <si>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</si>
  <si>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</si>
  <si>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</si>
  <si>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</si>
  <si>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</si>
  <si>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</si>
  <si>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</si>
  <si>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</si>
  <si>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</si>
  <si>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</si>
  <si>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</si>
  <si>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</si>
  <si>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</si>
  <si>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</si>
  <si>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</si>
  <si>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</si>
  <si>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</si>
  <si>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</si>
  <si>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</si>
  <si>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</si>
  <si>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</si>
  <si>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</si>
  <si>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</si>
  <si>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</si>
  <si>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</si>
  <si>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</si>
  <si>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</si>
  <si>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</si>
  <si>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</si>
  <si>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</si>
  <si>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</si>
  <si>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</si>
  <si>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</si>
  <si>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</si>
  <si>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</si>
  <si>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</si>
  <si>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</si>
  <si>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</si>
  <si>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</si>
  <si>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</si>
  <si>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</si>
  <si>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</si>
  <si>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</si>
  <si>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</si>
  <si>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</si>
  <si>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</si>
  <si>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</si>
  <si>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</si>
  <si>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</si>
  <si>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</si>
  <si>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</si>
  <si>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</si>
  <si>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</si>
  <si>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</si>
  <si>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</si>
  <si>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</si>
  <si>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</si>
  <si>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</si>
  <si>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</si>
  <si>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</si>
  <si>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</si>
  <si>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</si>
  <si>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</si>
  <si>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</si>
  <si>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</si>
  <si>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</si>
  <si>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</si>
  <si>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</si>
  <si>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</si>
  <si>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</si>
  <si>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</si>
  <si>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</si>
  <si>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</si>
  <si>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</si>
  <si>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</si>
  <si>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</si>
  <si>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</si>
  <si>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</si>
  <si>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</si>
  <si>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</si>
  <si>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</si>
  <si>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</si>
  <si>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</si>
  <si>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</si>
  <si>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</si>
  <si>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</si>
  <si>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</si>
  <si>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</si>
  <si>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</si>
  <si>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</si>
  <si>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</si>
  <si>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</si>
  <si>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</si>
  <si>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</si>
  <si>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</si>
  <si>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</si>
  <si>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</si>
  <si>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</si>
  <si>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</si>
  <si>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</si>
  <si>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</si>
  <si>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</si>
  <si>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</si>
  <si>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</si>
  <si>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</si>
  <si>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</si>
  <si>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</si>
  <si>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</si>
  <si>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</si>
  <si>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</si>
  <si>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</si>
  <si>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</si>
  <si>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</si>
  <si>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</si>
  <si>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</si>
  <si>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</si>
  <si>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</si>
  <si>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</si>
  <si>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</si>
  <si>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</si>
  <si>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</si>
  <si>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</si>
  <si>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</si>
  <si>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</si>
  <si>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</si>
  <si>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</si>
  <si>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</si>
  <si>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</si>
  <si>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</si>
  <si>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</si>
  <si>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</si>
  <si>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</si>
  <si>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</si>
  <si>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</si>
  <si>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</si>
  <si>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</si>
  <si>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</si>
  <si>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</si>
  <si>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</si>
  <si>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</si>
  <si>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</si>
  <si>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</si>
  <si>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</si>
  <si>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</si>
  <si>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</si>
  <si>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</si>
  <si>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</si>
  <si>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</si>
  <si>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</si>
  <si>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</si>
  <si>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</si>
  <si>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</si>
  <si>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</si>
  <si>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</si>
  <si>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</si>
  <si>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</si>
  <si>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</si>
  <si>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</si>
  <si>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</si>
  <si>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</si>
  <si>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</si>
  <si>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</si>
  <si>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</si>
  <si>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</si>
  <si>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</si>
  <si>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</si>
  <si>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</si>
  <si>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</si>
  <si>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</si>
  <si>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</si>
  <si>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</si>
  <si>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</si>
  <si>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</si>
  <si>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</si>
  <si>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</si>
  <si>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</si>
  <si>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</si>
  <si>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</si>
  <si>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</si>
  <si>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</si>
  <si>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</si>
  <si>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</si>
  <si>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</si>
  <si>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</si>
  <si>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</si>
  <si>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</si>
  <si>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</si>
  <si>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</si>
  <si>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</si>
  <si>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</si>
  <si>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</si>
  <si>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</si>
  <si>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</si>
  <si>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</si>
  <si>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</si>
  <si>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</si>
  <si>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</si>
  <si>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</si>
  <si>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</si>
  <si>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</si>
  <si>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</si>
  <si>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</si>
  <si>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</si>
  <si>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</si>
  <si>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</si>
  <si>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</si>
  <si>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</si>
  <si>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</si>
  <si>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</si>
  <si>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</si>
  <si>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</si>
  <si>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</si>
  <si>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</si>
  <si>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</si>
  <si>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</si>
  <si>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</si>
  <si>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</si>
  <si>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</si>
  <si>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</si>
  <si>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</si>
  <si>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</si>
  <si>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</si>
  <si>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</si>
  <si>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</si>
  <si>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</si>
  <si>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</si>
  <si>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</si>
  <si>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</si>
  <si>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</si>
  <si>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</si>
  <si>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</si>
  <si>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</si>
  <si>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</si>
  <si>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</si>
  <si>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</si>
  <si>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</si>
  <si>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</si>
  <si>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</si>
  <si>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</si>
  <si>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</si>
  <si>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</si>
  <si>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</si>
  <si>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</si>
  <si>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</si>
  <si>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</si>
  <si>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</si>
  <si>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</si>
  <si>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</si>
  <si>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</si>
  <si>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</si>
  <si>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</si>
  <si>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</si>
  <si>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</si>
  <si>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</si>
  <si>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</si>
  <si>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</si>
  <si>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</si>
  <si>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</si>
  <si>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</si>
  <si>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</si>
  <si>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</si>
  <si>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</si>
  <si>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</si>
  <si>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</si>
  <si>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</si>
  <si>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</si>
  <si>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</si>
  <si>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</si>
  <si>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</si>
  <si>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</si>
  <si>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</si>
  <si>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</si>
  <si>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</si>
  <si>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</si>
  <si>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</si>
  <si>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</si>
  <si>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</si>
  <si>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</si>
  <si>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</si>
  <si>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</si>
  <si>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</si>
  <si>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</si>
  <si>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</si>
  <si>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</si>
  <si>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</si>
  <si>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</si>
  <si>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</si>
  <si>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</si>
  <si>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</si>
  <si>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</si>
  <si>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</si>
  <si>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</si>
  <si>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</si>
  <si>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</si>
  <si>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</si>
  <si>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</si>
  <si>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</si>
  <si>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</si>
  <si>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</si>
  <si>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</si>
  <si>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</si>
  <si>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</si>
  <si>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</si>
  <si>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</si>
  <si>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</si>
  <si>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</si>
  <si>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</si>
  <si>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</si>
  <si>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</si>
  <si>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</si>
  <si>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</si>
  <si>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</si>
  <si>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</si>
  <si>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</si>
  <si>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</si>
  <si>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</si>
  <si>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</si>
  <si>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</si>
  <si>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</si>
  <si>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</si>
  <si>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</si>
  <si>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</si>
  <si>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</si>
  <si>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</si>
  <si>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</si>
  <si>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</si>
  <si>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</si>
  <si>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</si>
  <si>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</si>
  <si>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</si>
  <si>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</si>
  <si>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</si>
  <si>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</si>
  <si>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</si>
  <si>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</si>
  <si>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</si>
  <si>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</si>
  <si>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</si>
  <si>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</si>
  <si>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</si>
  <si>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</si>
  <si>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</si>
  <si>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</si>
  <si>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</si>
  <si>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</si>
  <si>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</si>
  <si>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</si>
  <si>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</si>
  <si>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</si>
  <si>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</si>
  <si>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</si>
  <si>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</si>
  <si>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</si>
  <si>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</si>
  <si>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</si>
  <si>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</si>
  <si>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</si>
  <si>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</si>
  <si>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</si>
  <si>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</si>
  <si>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</si>
  <si>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</si>
  <si>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</si>
  <si>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</si>
  <si>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</si>
  <si>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</si>
  <si>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</si>
  <si>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</si>
  <si>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</si>
  <si>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</si>
  <si>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</si>
  <si>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</si>
  <si>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</si>
  <si>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</si>
  <si>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</si>
  <si>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</si>
  <si>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</si>
  <si>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</si>
  <si>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</si>
  <si>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</si>
  <si>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</si>
  <si>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</si>
  <si>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</si>
  <si>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</si>
  <si>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</si>
  <si>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</si>
  <si>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</si>
  <si>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</si>
  <si>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</si>
  <si>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</si>
  <si>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</si>
  <si>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</si>
  <si>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</si>
  <si>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</si>
  <si>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</si>
  <si>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</si>
  <si>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</si>
  <si>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</si>
  <si>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</si>
  <si>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</si>
  <si>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</si>
  <si>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</si>
  <si>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</si>
  <si>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</si>
  <si>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</si>
  <si>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</si>
  <si>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</si>
  <si>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</si>
  <si>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</si>
  <si>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</si>
  <si>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</si>
  <si>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</si>
  <si>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</si>
  <si>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</si>
  <si>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</si>
  <si>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</si>
  <si>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</si>
  <si>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</si>
  <si>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</si>
  <si>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</si>
  <si>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</si>
  <si>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</si>
  <si>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</si>
  <si>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</si>
  <si>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</si>
  <si>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</si>
  <si>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</si>
  <si>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</si>
  <si>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</si>
  <si>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</si>
  <si>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</si>
  <si>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</si>
  <si>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</si>
  <si>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</si>
  <si>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</si>
  <si>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</si>
  <si>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</si>
  <si>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</si>
  <si>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</si>
  <si>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</si>
  <si>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</si>
  <si>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</si>
  <si>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</si>
  <si>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</si>
  <si>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</si>
  <si>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</si>
  <si>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</si>
  <si>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</si>
  <si>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</si>
  <si>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</si>
  <si>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</si>
  <si>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</si>
  <si>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</si>
  <si>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</si>
  <si>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</si>
  <si>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</si>
  <si>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</si>
  <si>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</si>
  <si>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</si>
  <si>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</si>
  <si>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</si>
  <si>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</si>
  <si>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</si>
  <si>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</si>
  <si>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</si>
  <si>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</si>
  <si>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</si>
  <si>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</si>
  <si>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</si>
  <si>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</si>
  <si>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</si>
  <si>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</si>
  <si>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</si>
  <si>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</si>
  <si>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</si>
  <si>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</si>
  <si>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</si>
  <si>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</si>
  <si>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</si>
  <si>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</si>
  <si>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</si>
  <si>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</si>
  <si>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</si>
  <si>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</si>
  <si>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</si>
  <si>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</si>
  <si>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</si>
  <si>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</si>
  <si>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</si>
  <si>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</si>
  <si>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</si>
  <si>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</si>
  <si>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</si>
  <si>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</si>
  <si>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</si>
  <si>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</si>
  <si>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</si>
  <si>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</si>
  <si>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</si>
  <si>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</si>
  <si>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</si>
  <si>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</si>
  <si>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</si>
  <si>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</si>
  <si>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</si>
  <si>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</si>
  <si>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</si>
  <si>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</si>
  <si>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</si>
  <si>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</si>
  <si>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</si>
  <si>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</si>
  <si>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</si>
  <si>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</si>
  <si>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</si>
  <si>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</si>
  <si>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</si>
  <si>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</si>
  <si>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</si>
  <si>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</si>
  <si>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</si>
  <si>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</si>
  <si>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</si>
  <si>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</si>
  <si>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</si>
  <si>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</si>
  <si>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</si>
  <si>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</si>
  <si>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</si>
  <si>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</si>
  <si>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</si>
  <si>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</si>
  <si>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</si>
  <si>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</si>
  <si>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</si>
  <si>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</si>
  <si>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</si>
  <si>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</si>
  <si>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</si>
  <si>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</si>
  <si>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</si>
  <si>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</si>
  <si>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</si>
  <si>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</si>
  <si>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</si>
  <si>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</si>
  <si>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</si>
  <si>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</si>
  <si>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</si>
  <si>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</si>
  <si>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</si>
  <si>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</si>
  <si>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</si>
  <si>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</si>
  <si>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</si>
  <si>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</si>
  <si>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</si>
  <si>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</si>
  <si>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</si>
  <si>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</si>
  <si>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</si>
  <si>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</si>
  <si>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</si>
  <si>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</si>
  <si>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</si>
  <si>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</si>
  <si>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</si>
  <si>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</si>
  <si>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</si>
  <si>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</si>
  <si>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</si>
  <si>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</si>
  <si>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</si>
  <si>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</si>
  <si>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</si>
  <si>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</si>
  <si>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</si>
  <si>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</si>
  <si>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</si>
  <si>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</si>
  <si>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</si>
  <si>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</si>
  <si>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</si>
  <si>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</si>
  <si>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</si>
  <si>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</si>
  <si>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</si>
  <si>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</si>
  <si>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</si>
  <si>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</si>
  <si>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</si>
  <si>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</si>
  <si>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</si>
  <si>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</si>
  <si>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</si>
  <si>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</si>
  <si>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</si>
  <si>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</si>
  <si>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</si>
  <si>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</si>
  <si>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</si>
  <si>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</si>
  <si>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</si>
  <si>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</si>
  <si>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</si>
  <si>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</si>
  <si>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</si>
  <si>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</si>
  <si>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</si>
  <si>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</si>
  <si>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</si>
  <si>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</si>
  <si>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</si>
  <si>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</si>
  <si>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</si>
  <si>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</si>
  <si>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</si>
  <si>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</si>
  <si>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</si>
  <si>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</si>
  <si>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</si>
  <si>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</si>
  <si>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</si>
  <si>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</si>
  <si>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</si>
  <si>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</si>
  <si>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</si>
  <si>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</si>
  <si>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</si>
  <si>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</si>
  <si>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</si>
  <si>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</si>
  <si>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</si>
  <si>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</si>
  <si>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</si>
  <si>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</si>
  <si>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</si>
  <si>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</si>
  <si>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</si>
  <si>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</si>
  <si>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</si>
  <si>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</si>
  <si>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</si>
  <si>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</si>
  <si>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</si>
  <si>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</si>
  <si>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</si>
  <si>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</si>
  <si>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</si>
  <si>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</si>
  <si>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</si>
  <si>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</si>
  <si>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</si>
  <si>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</si>
  <si>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</si>
  <si>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</si>
  <si>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</si>
  <si>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</si>
  <si>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</si>
  <si>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</si>
  <si>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</si>
  <si>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</si>
  <si>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</si>
  <si>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</si>
  <si>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</si>
  <si>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</si>
  <si>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</si>
  <si>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</si>
  <si>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</si>
  <si>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</si>
  <si>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</si>
  <si>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</si>
  <si>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</si>
  <si>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</si>
  <si>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</si>
  <si>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</si>
  <si>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</si>
  <si>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</si>
  <si>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</si>
  <si>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</si>
  <si>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</si>
  <si>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</si>
  <si>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</si>
  <si>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</si>
  <si>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</si>
  <si>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</si>
  <si>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</si>
  <si>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</si>
  <si>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</si>
  <si>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</si>
  <si>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</si>
  <si>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</si>
  <si>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</si>
  <si>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</si>
  <si>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</si>
  <si>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</si>
  <si>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</si>
  <si>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</si>
  <si>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</si>
  <si>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</si>
  <si>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</si>
  <si>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</si>
  <si>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</si>
  <si>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</si>
  <si>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</si>
  <si>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</si>
  <si>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</si>
  <si>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</si>
  <si>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</si>
  <si>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</si>
  <si>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</si>
  <si>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</si>
  <si>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</si>
  <si>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</si>
  <si>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</si>
  <si>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</si>
  <si>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</si>
  <si>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</si>
  <si>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</si>
  <si>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</si>
  <si>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</si>
  <si>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</si>
  <si>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</si>
  <si>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</si>
  <si>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</si>
  <si>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</si>
  <si>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</si>
  <si>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</si>
  <si>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</si>
  <si>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</si>
  <si>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</si>
  <si>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</si>
  <si>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</si>
  <si>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</si>
  <si>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</si>
  <si>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</si>
  <si>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</si>
  <si>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</si>
  <si>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</si>
  <si>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</si>
  <si>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</si>
  <si>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</si>
  <si>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</si>
  <si>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</si>
  <si>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</si>
  <si>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</si>
  <si>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</si>
  <si>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</si>
  <si>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</si>
  <si>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</si>
  <si>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</si>
  <si>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</si>
  <si>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</si>
  <si>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</si>
  <si>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</si>
  <si>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</si>
  <si>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</si>
  <si>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</si>
  <si>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</si>
  <si>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</si>
  <si>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</si>
  <si>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</si>
  <si>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</si>
  <si>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</si>
  <si>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</si>
  <si>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</si>
  <si>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</si>
  <si>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</si>
  <si>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</si>
  <si>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</si>
  <si>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</si>
  <si>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</si>
  <si>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</si>
  <si>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</si>
  <si>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</si>
  <si>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</si>
  <si>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</si>
  <si>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</si>
  <si>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</si>
  <si>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</si>
  <si>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</si>
  <si>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</si>
  <si>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</si>
  <si>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</si>
  <si>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</si>
  <si>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</si>
  <si>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</si>
  <si>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</si>
  <si>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</si>
  <si>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</si>
  <si>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</si>
  <si>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</si>
  <si>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</si>
  <si>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</si>
  <si>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</si>
  <si>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</si>
  <si>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</si>
  <si>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</si>
  <si>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</si>
  <si>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</si>
  <si>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</si>
  <si>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</si>
  <si>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</si>
  <si>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</si>
  <si>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</si>
  <si>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</si>
  <si>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</si>
  <si>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</si>
  <si>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</si>
  <si>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</si>
  <si>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</si>
  <si>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</si>
  <si>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</si>
  <si>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</si>
  <si>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</si>
  <si>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</si>
  <si>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</si>
  <si>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</si>
  <si>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</si>
  <si>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</si>
  <si>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</si>
  <si>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</si>
  <si>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</si>
  <si>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</si>
  <si>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</si>
  <si>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</si>
  <si>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</si>
  <si>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</si>
  <si>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</si>
  <si>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</si>
  <si>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</si>
  <si>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</si>
  <si>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</si>
  <si>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</si>
  <si>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</si>
  <si>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</si>
  <si>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</si>
  <si>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</si>
  <si>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</si>
  <si>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</si>
  <si>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</si>
  <si>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</si>
  <si>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</si>
  <si>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</si>
  <si>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</si>
  <si>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</si>
  <si>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</si>
  <si>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</si>
  <si>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</si>
  <si>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</si>
  <si>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</si>
  <si>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</si>
  <si>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</si>
  <si>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</si>
  <si>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</si>
  <si>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</si>
  <si>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</si>
  <si>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</si>
  <si>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</si>
  <si>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</si>
  <si>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</si>
  <si>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</si>
  <si>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</si>
  <si>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</si>
  <si>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</si>
  <si>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</si>
  <si>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</si>
  <si>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</si>
  <si>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</si>
  <si>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</si>
  <si>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</si>
  <si>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</si>
  <si>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</si>
  <si>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</si>
  <si>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</si>
  <si>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</si>
  <si>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</si>
  <si>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</si>
  <si>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</si>
  <si>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</si>
  <si>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</si>
  <si>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</si>
  <si>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</si>
  <si>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</si>
  <si>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</si>
  <si>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</si>
  <si>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</si>
  <si>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</si>
  <si>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</si>
  <si>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</si>
  <si>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</si>
  <si>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</si>
  <si>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</si>
  <si>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</si>
  <si>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</si>
  <si>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</si>
  <si>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</si>
  <si>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</si>
  <si>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</si>
  <si>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</si>
  <si>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</si>
  <si>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</si>
  <si>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</si>
  <si>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</si>
  <si>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</si>
  <si>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</si>
  <si>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</si>
  <si>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</si>
  <si>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</si>
  <si>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</si>
  <si>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</si>
  <si>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</si>
  <si>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</si>
  <si>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</si>
  <si>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</si>
  <si>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</si>
  <si>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</si>
  <si>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</si>
  <si>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</si>
  <si>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</si>
  <si>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</si>
  <si>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</si>
  <si>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</si>
  <si>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</si>
  <si>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</si>
  <si>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</si>
  <si>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</si>
  <si>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</si>
  <si>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</si>
  <si>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</si>
  <si>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</si>
  <si>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</si>
  <si>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</si>
  <si>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</si>
  <si>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</si>
  <si>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</si>
  <si>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</si>
  <si>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</si>
  <si>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</si>
  <si>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</si>
  <si>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</si>
  <si>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</si>
  <si>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</si>
  <si>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</si>
  <si>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</si>
  <si>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</si>
  <si>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</si>
  <si>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</si>
  <si>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</si>
  <si>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</si>
  <si>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</si>
  <si>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</si>
  <si>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</si>
  <si>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</si>
  <si>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</si>
  <si>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</si>
  <si>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</si>
  <si>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</si>
  <si>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</si>
  <si>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</si>
  <si>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</si>
  <si>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</si>
  <si>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</si>
  <si>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</si>
  <si>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</si>
  <si>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</si>
  <si>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</si>
  <si>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</si>
  <si>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</si>
  <si>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</si>
  <si>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</si>
  <si>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</si>
  <si>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</si>
  <si>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</si>
  <si>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</si>
  <si>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</si>
  <si>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</si>
  <si>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</si>
  <si>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</si>
  <si>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</si>
  <si>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</si>
  <si>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</si>
  <si>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</si>
  <si>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</si>
  <si>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</si>
  <si>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</si>
  <si>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</si>
  <si>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</si>
  <si>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</si>
  <si>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</si>
  <si>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</si>
  <si>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</si>
  <si>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</si>
  <si>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</si>
  <si>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</si>
  <si>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</si>
  <si>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</si>
  <si>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</si>
  <si>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</si>
  <si>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</si>
  <si>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</si>
  <si>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</si>
  <si>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</si>
  <si>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</si>
  <si>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</si>
  <si>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</si>
  <si>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</si>
  <si>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</si>
  <si>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</si>
  <si>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</si>
  <si>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</si>
  <si>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</si>
  <si>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</si>
  <si>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</si>
  <si>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</si>
  <si>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</si>
  <si>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</si>
  <si>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</si>
  <si>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</si>
  <si>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</si>
  <si>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</si>
  <si>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</si>
  <si>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</si>
  <si>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</si>
  <si>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</si>
  <si>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</si>
  <si>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</si>
  <si>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</si>
  <si>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</si>
  <si>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</si>
  <si>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</si>
  <si>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</si>
  <si>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</si>
  <si>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</si>
  <si>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</si>
  <si>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</si>
  <si>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</si>
  <si>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</si>
  <si>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</si>
  <si>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</si>
  <si>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</si>
  <si>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</si>
  <si>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</si>
  <si>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</si>
  <si>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</si>
  <si>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</si>
  <si>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</si>
  <si>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</si>
  <si>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</si>
  <si>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</si>
  <si>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</si>
  <si>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</si>
  <si>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</si>
  <si>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</si>
  <si>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</si>
  <si>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</si>
  <si>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</si>
  <si>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</si>
  <si>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</si>
  <si>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</si>
  <si>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</si>
  <si>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</si>
  <si>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</si>
  <si>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</si>
  <si>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</si>
  <si>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</si>
  <si>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</si>
  <si>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</si>
  <si>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</si>
  <si>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</si>
  <si>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</si>
  <si>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</si>
  <si>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</si>
  <si>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</si>
  <si>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</si>
  <si>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</si>
  <si>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</si>
  <si>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</si>
  <si>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</si>
  <si>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</si>
  <si>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</si>
  <si>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</si>
  <si>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</si>
  <si>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</si>
  <si>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</si>
  <si>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</si>
  <si>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</si>
  <si>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</si>
  <si>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</si>
  <si>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</si>
  <si>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</si>
  <si>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</si>
  <si>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</si>
  <si>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</si>
  <si>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</si>
  <si>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</si>
  <si>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</si>
  <si>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</si>
  <si>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</si>
  <si>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</si>
  <si>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</si>
  <si>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</si>
  <si>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</si>
  <si>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</si>
  <si>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</si>
  <si>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</si>
  <si>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</si>
  <si>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</si>
  <si>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</si>
  <si>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</si>
  <si>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</si>
  <si>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</si>
  <si>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</si>
  <si>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</si>
  <si>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</si>
  <si>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</si>
  <si>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</si>
  <si>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</si>
  <si>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</si>
  <si>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</si>
  <si>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</si>
  <si>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</si>
  <si>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</si>
  <si>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</si>
  <si>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</si>
  <si>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</si>
  <si>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</si>
  <si>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</si>
  <si>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</si>
  <si>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</si>
  <si>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</si>
  <si>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</si>
  <si>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</si>
  <si>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</si>
  <si>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</si>
  <si>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</si>
  <si>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</si>
  <si>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</si>
  <si>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</si>
  <si>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</si>
  <si>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</si>
  <si>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</si>
  <si>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</si>
  <si>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</si>
  <si>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</si>
  <si>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</si>
  <si>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</si>
  <si>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</si>
  <si>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</si>
  <si>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</si>
  <si>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</si>
  <si>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</si>
  <si>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</si>
  <si>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</si>
  <si>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</si>
  <si>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</si>
  <si>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</si>
  <si>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</si>
  <si>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</si>
  <si>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</si>
  <si>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</si>
  <si>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</si>
  <si>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</si>
  <si>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</si>
  <si>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</si>
  <si>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</si>
  <si>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</si>
  <si>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</si>
  <si>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</si>
  <si>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</si>
  <si>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</si>
  <si>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</si>
  <si>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</si>
  <si>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</si>
  <si>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</si>
  <si>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</si>
  <si>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</si>
  <si>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</si>
  <si>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</si>
  <si>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</si>
  <si>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</si>
  <si>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</si>
  <si>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</si>
  <si>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</si>
  <si>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</si>
  <si>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</si>
  <si>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</si>
  <si>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</si>
  <si>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</si>
  <si>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</si>
  <si>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</si>
  <si>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</si>
  <si>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</si>
  <si>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</si>
  <si>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</si>
  <si>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</si>
  <si>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</si>
  <si>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</si>
  <si>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</si>
  <si>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</si>
  <si>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</si>
  <si>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</si>
  <si>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</si>
  <si>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</si>
  <si>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</si>
  <si>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</si>
  <si>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</si>
  <si>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</si>
  <si>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</si>
  <si>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</si>
  <si>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</si>
  <si>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</si>
  <si>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</si>
  <si>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</si>
  <si>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</si>
  <si>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</si>
  <si>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</si>
  <si>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</si>
  <si>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</si>
  <si>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</si>
  <si>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</si>
  <si>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</si>
  <si>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</si>
  <si>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</si>
  <si>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</si>
  <si>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</si>
  <si>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</si>
  <si>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</si>
  <si>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</si>
  <si>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</si>
  <si>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</si>
  <si>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</si>
  <si>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</si>
  <si>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</si>
  <si>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</si>
  <si>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</si>
  <si>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</si>
  <si>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</si>
  <si>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</si>
  <si>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</si>
  <si>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</si>
  <si>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</si>
  <si>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</si>
  <si>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</si>
  <si>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</si>
  <si>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</si>
  <si>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</si>
  <si>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</si>
  <si>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</si>
  <si>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</si>
  <si>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</si>
  <si>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</si>
  <si>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</si>
  <si>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</si>
  <si>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</si>
  <si>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</si>
  <si>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</si>
  <si>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</si>
  <si>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</si>
  <si>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</si>
  <si>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</si>
  <si>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</si>
  <si>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</si>
  <si>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</si>
  <si>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</si>
  <si>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</si>
  <si>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</si>
  <si>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</si>
  <si>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</si>
  <si>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</si>
  <si>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</si>
  <si>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</si>
  <si>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</si>
  <si>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</si>
  <si>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</si>
  <si>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</si>
  <si>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</si>
  <si>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</si>
  <si>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</si>
  <si>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</si>
  <si>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</si>
  <si>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</si>
  <si>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</si>
  <si>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</si>
  <si>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</si>
  <si>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</si>
  <si>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</si>
  <si>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</si>
  <si>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</si>
  <si>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</si>
  <si>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</si>
  <si>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</si>
  <si>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</si>
  <si>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</si>
  <si>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</si>
  <si>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</si>
  <si>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</si>
  <si>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</si>
  <si>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</si>
  <si>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</si>
  <si>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</si>
  <si>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</si>
  <si>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</si>
  <si>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</si>
  <si>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</si>
  <si>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</si>
  <si>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</si>
  <si>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</si>
  <si>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</si>
  <si>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</si>
  <si>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</si>
  <si>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</si>
  <si>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</si>
  <si>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</si>
  <si>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</si>
  <si>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</si>
  <si>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</si>
  <si>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</si>
  <si>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</si>
  <si>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</si>
  <si>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</si>
  <si>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</si>
  <si>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</si>
  <si>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</si>
  <si>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</si>
  <si>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</si>
  <si>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</si>
  <si>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</si>
  <si>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</si>
  <si>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</si>
  <si>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</si>
  <si>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</si>
  <si>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</si>
  <si>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</si>
  <si>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</si>
  <si>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</si>
  <si>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</si>
  <si>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</si>
  <si>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</si>
  <si>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</si>
  <si>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</si>
  <si>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</si>
  <si>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</si>
  <si>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</si>
  <si>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</si>
  <si>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</si>
  <si>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</si>
  <si>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</si>
  <si>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</si>
  <si>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</si>
  <si>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</si>
  <si>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</si>
  <si>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</si>
  <si>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</si>
  <si>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</si>
  <si>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</si>
  <si>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</si>
  <si>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</si>
  <si>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</si>
  <si>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</si>
  <si>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</si>
  <si>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</si>
  <si>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</si>
  <si>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</si>
  <si>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</si>
  <si>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</si>
  <si>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</si>
  <si>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</si>
  <si>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</si>
  <si>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</si>
  <si>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</si>
  <si>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</si>
  <si>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</si>
  <si>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</si>
  <si>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</si>
  <si>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</si>
  <si>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</si>
  <si>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</si>
  <si>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</si>
  <si>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</si>
  <si>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</si>
  <si>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</si>
  <si>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</si>
  <si>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</si>
  <si>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</si>
  <si>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</si>
  <si>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</si>
  <si>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</si>
  <si>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</si>
  <si>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</si>
  <si>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</si>
  <si>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</si>
  <si>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</si>
  <si>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</si>
  <si>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</si>
  <si>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</si>
  <si>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</si>
  <si>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</si>
  <si>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</si>
  <si>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</si>
  <si>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</si>
  <si>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</si>
  <si>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</si>
  <si>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</si>
  <si>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</si>
  <si>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</si>
  <si>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</si>
  <si>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</si>
  <si>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</si>
  <si>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</si>
  <si>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</si>
  <si>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</si>
  <si>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</si>
  <si>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</si>
  <si>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</si>
  <si>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</si>
  <si>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</si>
  <si>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</si>
  <si>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</si>
  <si>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</si>
  <si>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</si>
  <si>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</si>
  <si>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</si>
  <si>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</si>
  <si>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</si>
  <si>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</si>
  <si>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</si>
  <si>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</si>
  <si>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</si>
  <si>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</si>
  <si>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</si>
  <si>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</si>
  <si>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</si>
  <si>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</si>
  <si>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</si>
  <si>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</si>
  <si>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</si>
  <si>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</si>
  <si>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</si>
  <si>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</si>
  <si>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</si>
  <si>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</si>
  <si>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</si>
  <si>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</si>
  <si>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</si>
  <si>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</si>
  <si>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</si>
  <si>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</si>
  <si>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</si>
  <si>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</si>
  <si>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</si>
  <si>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</si>
  <si>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</si>
  <si>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</si>
  <si>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</si>
  <si>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</si>
  <si>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</si>
  <si>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</si>
  <si>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</si>
  <si>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</si>
  <si>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</si>
  <si>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</si>
  <si>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</si>
  <si>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</si>
  <si>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</si>
  <si>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</si>
  <si>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</si>
  <si>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</si>
  <si>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</si>
  <si>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</si>
  <si>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</si>
  <si>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</si>
  <si>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</si>
  <si>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</si>
  <si>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</si>
  <si>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</si>
  <si>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</si>
  <si>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</si>
  <si>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</si>
  <si>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</si>
  <si>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</si>
  <si>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</si>
  <si>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</si>
  <si>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</si>
  <si>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</si>
  <si>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</si>
  <si>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</si>
  <si>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</si>
  <si>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</si>
  <si>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</si>
  <si>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</si>
  <si>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</si>
  <si>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</si>
  <si>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</si>
  <si>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</si>
  <si>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</si>
  <si>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</si>
  <si>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</si>
  <si>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</si>
  <si>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</si>
  <si>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</si>
  <si>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</si>
  <si>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</si>
  <si>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</si>
  <si>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</si>
  <si>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</si>
  <si>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</si>
  <si>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</si>
  <si>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</si>
  <si>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</si>
  <si>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</si>
  <si>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</si>
  <si>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</si>
  <si>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</si>
  <si>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</si>
  <si>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</si>
  <si>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</si>
  <si>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</si>
  <si>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</si>
  <si>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</si>
  <si>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</si>
  <si>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</si>
  <si>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</si>
  <si>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</si>
  <si>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</si>
  <si>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</si>
  <si>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</si>
  <si>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</si>
  <si>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</si>
  <si>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</si>
  <si>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</si>
  <si>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</si>
  <si>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</si>
  <si>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</si>
  <si>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</si>
  <si>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</si>
  <si>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</si>
  <si>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</si>
  <si>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</si>
  <si>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</si>
  <si>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</si>
  <si>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</si>
  <si>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</si>
  <si>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</si>
  <si>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</si>
  <si>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</si>
  <si>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</si>
  <si>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</si>
  <si>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</si>
  <si>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</si>
  <si>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</si>
  <si>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</si>
  <si>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</si>
  <si>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</si>
  <si>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</si>
  <si>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</si>
  <si>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</si>
  <si>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</si>
  <si>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</si>
  <si>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</si>
  <si>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</si>
  <si>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</si>
  <si>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</si>
  <si>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</si>
  <si>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</si>
  <si>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</si>
  <si>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</si>
  <si>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</si>
  <si>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</si>
  <si>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</si>
  <si>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</si>
  <si>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</si>
  <si>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</si>
  <si>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</si>
  <si>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</si>
  <si>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</si>
  <si>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</si>
  <si>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</si>
  <si>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</si>
  <si>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</si>
  <si>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</si>
  <si>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</si>
  <si>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</si>
  <si>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</si>
  <si>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</si>
  <si>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</si>
  <si>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</si>
  <si>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</si>
  <si>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</si>
  <si>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</si>
  <si>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</si>
  <si>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</si>
  <si>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</si>
  <si>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</si>
  <si>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</si>
  <si>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</si>
  <si>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</si>
  <si>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</si>
  <si>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</si>
  <si>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</si>
  <si>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</si>
  <si>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</si>
  <si>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</si>
  <si>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</si>
  <si>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</si>
  <si>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</si>
  <si>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</si>
  <si>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</si>
  <si>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</si>
  <si>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</si>
  <si>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</si>
  <si>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</si>
  <si>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</si>
  <si>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</si>
  <si>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</si>
  <si>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</si>
  <si>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</si>
  <si>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</si>
  <si>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</si>
  <si>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</si>
  <si>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</si>
  <si>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</si>
  <si>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</si>
  <si>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</si>
  <si>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</si>
  <si>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</si>
  <si>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</si>
  <si>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</si>
  <si>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</si>
  <si>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</si>
  <si>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</si>
  <si>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</si>
  <si>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</si>
  <si>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</si>
  <si>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</si>
  <si>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</si>
  <si>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</si>
  <si>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</si>
  <si>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</si>
  <si>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</si>
  <si>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</si>
  <si>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</si>
  <si>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</si>
  <si>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</si>
  <si>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</si>
  <si>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</si>
  <si>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</si>
  <si>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</si>
  <si>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</si>
  <si>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</si>
  <si>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</si>
  <si>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</si>
  <si>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</si>
  <si>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</si>
  <si>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</si>
  <si>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</si>
  <si>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</si>
  <si>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</si>
  <si>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</si>
  <si>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</si>
  <si>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</si>
  <si>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</si>
  <si>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</si>
  <si>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</si>
  <si>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</si>
  <si>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</si>
  <si>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</si>
  <si>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</si>
  <si>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</si>
  <si>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</si>
  <si>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</si>
  <si>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</si>
  <si>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</si>
  <si>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</si>
  <si>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</si>
  <si>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</si>
  <si>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</si>
  <si>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</si>
  <si>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</si>
  <si>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</si>
  <si>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</si>
  <si>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</si>
  <si>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</si>
  <si>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</si>
  <si>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</si>
  <si>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</si>
  <si>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</si>
  <si>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</si>
  <si>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</si>
  <si>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</si>
  <si>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</si>
  <si>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</si>
  <si>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</si>
  <si>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</si>
  <si>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</si>
  <si>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</si>
  <si>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</si>
  <si>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</si>
  <si>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</si>
  <si>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</si>
  <si>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</si>
  <si>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</si>
  <si>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</si>
  <si>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</si>
  <si>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</si>
  <si>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</si>
  <si>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</si>
  <si>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</si>
  <si>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</si>
  <si>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</si>
  <si>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</si>
  <si>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</si>
  <si>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</si>
  <si>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</si>
  <si>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</si>
  <si>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</si>
  <si>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</si>
  <si>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</si>
  <si>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</si>
  <si>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</si>
  <si>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</si>
  <si>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</si>
  <si>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</si>
  <si>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</si>
  <si>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</si>
  <si>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</si>
  <si>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</si>
  <si>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</si>
  <si>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</si>
  <si>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</si>
  <si>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</si>
  <si>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</si>
  <si>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</si>
  <si>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</si>
  <si>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</si>
  <si>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</si>
  <si>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</si>
  <si>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</si>
  <si>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</si>
  <si>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</si>
  <si>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</si>
  <si>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</si>
  <si>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</si>
  <si>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</si>
  <si>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</si>
  <si>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</si>
  <si>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</si>
  <si>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</si>
  <si>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</si>
  <si>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</si>
  <si>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</si>
  <si>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</si>
  <si>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</si>
  <si>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</si>
  <si>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</si>
  <si>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</si>
  <si>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</si>
  <si>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</si>
  <si>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</si>
  <si>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</si>
  <si>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</si>
  <si>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</si>
  <si>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</si>
  <si>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</si>
  <si>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</si>
  <si>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</si>
  <si>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</si>
  <si>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</si>
  <si>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</si>
  <si>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</si>
  <si>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</si>
  <si>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</si>
  <si>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</si>
  <si>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</si>
  <si>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</si>
  <si>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</si>
  <si>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</si>
  <si>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</si>
  <si>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</si>
  <si>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</si>
  <si>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</si>
  <si>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</si>
  <si>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</si>
  <si>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</si>
  <si>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</si>
  <si>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</si>
  <si>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</si>
  <si>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</si>
  <si>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</si>
  <si>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</si>
  <si>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</si>
  <si>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</si>
  <si>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</si>
  <si>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</si>
  <si>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</si>
  <si>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</si>
  <si>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</si>
  <si>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</si>
  <si>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</si>
  <si>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</si>
  <si>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</si>
  <si>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</si>
  <si>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</si>
  <si>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</si>
  <si>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</si>
  <si>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</si>
  <si>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</si>
  <si>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</si>
  <si>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</si>
  <si>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</si>
  <si>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</si>
  <si>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</si>
  <si>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</si>
  <si>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</si>
  <si>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</si>
  <si>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</si>
  <si>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</si>
  <si>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</si>
  <si>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</si>
  <si>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</si>
  <si>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</si>
  <si>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</si>
  <si>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</si>
  <si>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</si>
  <si>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</si>
  <si>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</si>
  <si>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</si>
  <si>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</si>
  <si>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</si>
  <si>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</si>
  <si>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</si>
  <si>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</si>
  <si>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</si>
  <si>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</si>
  <si>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</si>
  <si>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</si>
  <si>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</si>
  <si>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</si>
  <si>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</si>
  <si>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</si>
  <si>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</si>
  <si>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</si>
  <si>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</si>
  <si>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</si>
  <si>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</si>
  <si>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</si>
  <si>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</si>
  <si>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</si>
  <si>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</si>
  <si>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</si>
  <si>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</si>
  <si>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</si>
  <si>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</si>
  <si>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</si>
  <si>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</si>
  <si>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</si>
  <si>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</si>
  <si>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</si>
  <si>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</si>
  <si>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</si>
  <si>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</si>
  <si>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</si>
  <si>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</si>
  <si>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</si>
  <si>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</si>
  <si>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</si>
  <si>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</si>
  <si>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</si>
  <si>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</si>
  <si>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</si>
  <si>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</si>
  <si>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</si>
  <si>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</si>
  <si>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</si>
  <si>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</si>
  <si>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</si>
  <si>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</si>
  <si>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</si>
  <si>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</si>
  <si>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</si>
  <si>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</si>
  <si>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</si>
  <si>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</si>
  <si>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</si>
  <si>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</si>
  <si>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</si>
  <si>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</si>
  <si>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</si>
  <si>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</si>
  <si>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</si>
  <si>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</si>
  <si>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</si>
  <si>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</si>
  <si>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</si>
  <si>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</si>
  <si>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</si>
  <si>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</si>
  <si>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</si>
  <si>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</si>
  <si>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</si>
  <si>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</si>
  <si>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</si>
  <si>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</si>
  <si>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</si>
  <si>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</si>
  <si>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</si>
  <si>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</si>
  <si>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</si>
  <si>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</si>
  <si>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</si>
  <si>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</si>
  <si>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</si>
  <si>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</si>
  <si>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</si>
  <si>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</si>
  <si>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</si>
  <si>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</si>
  <si>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</si>
  <si>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</si>
  <si>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</si>
  <si>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</si>
  <si>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</si>
  <si>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</si>
  <si>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</si>
  <si>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</si>
  <si>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</si>
  <si>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</si>
  <si>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</si>
  <si>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</si>
  <si>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</si>
  <si>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</si>
  <si>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</si>
  <si>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</si>
  <si>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</si>
  <si>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</si>
  <si>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</si>
  <si>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</si>
  <si>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</si>
  <si>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</si>
  <si>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</si>
  <si>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</si>
  <si>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</si>
  <si>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</si>
  <si>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</si>
  <si>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</si>
  <si>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</si>
  <si>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</si>
  <si>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</si>
  <si>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</si>
  <si>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</si>
  <si>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</si>
  <si>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</si>
  <si>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</si>
  <si>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</si>
  <si>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</si>
  <si>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</si>
  <si>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</si>
  <si>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</si>
  <si>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</si>
  <si>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</si>
  <si>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</si>
  <si>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</si>
  <si>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</si>
  <si>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</si>
  <si>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</si>
  <si>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</si>
  <si>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</si>
  <si>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</si>
  <si>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</si>
  <si>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</si>
  <si>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</si>
  <si>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</si>
  <si>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</si>
  <si>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</si>
  <si>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</si>
  <si>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</si>
  <si>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</si>
  <si>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</si>
  <si>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</si>
  <si>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</si>
  <si>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</si>
  <si>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</si>
  <si>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</si>
  <si>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</si>
  <si>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</si>
  <si>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</si>
  <si>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</si>
  <si>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</si>
  <si>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</si>
  <si>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</si>
  <si>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</si>
  <si>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</si>
  <si>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</si>
  <si>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</si>
  <si>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</si>
  <si>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</si>
  <si>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</si>
  <si>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</si>
  <si>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</si>
  <si>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</si>
  <si>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</si>
  <si>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</si>
  <si>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</si>
  <si>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</si>
  <si>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</si>
  <si>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</si>
  <si>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</si>
  <si>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</si>
  <si>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</si>
  <si>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</si>
  <si>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</si>
  <si>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</si>
  <si>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</si>
  <si>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</si>
  <si>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</si>
  <si>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</si>
  <si>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</si>
  <si>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</si>
  <si>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</si>
  <si>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</si>
  <si>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</si>
  <si>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</si>
  <si>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</si>
  <si>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</si>
  <si>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</si>
  <si>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</si>
  <si>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</si>
  <si>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</si>
  <si>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</si>
  <si>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</si>
  <si>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</si>
  <si>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</si>
  <si>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</si>
  <si>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</si>
  <si>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</si>
  <si>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</si>
  <si>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</si>
  <si>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</si>
  <si>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</si>
  <si>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</si>
  <si>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</si>
  <si>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</si>
  <si>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</si>
  <si>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</si>
  <si>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</si>
  <si>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</si>
  <si>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</si>
  <si>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</si>
  <si>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</si>
  <si>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</si>
  <si>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</si>
  <si>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</si>
  <si>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</si>
  <si>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</si>
  <si>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</si>
  <si>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</si>
  <si>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</si>
  <si>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</si>
  <si>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</si>
  <si>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</si>
  <si>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</si>
  <si>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</si>
  <si>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</si>
  <si>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</si>
  <si>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</si>
  <si>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</si>
  <si>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</si>
  <si>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</si>
  <si>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</si>
  <si>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</si>
  <si>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</si>
  <si>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</si>
  <si>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</si>
  <si>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</si>
  <si>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</si>
  <si>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</si>
  <si>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</si>
  <si>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</si>
  <si>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</si>
  <si>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</si>
  <si>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</si>
  <si>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</si>
  <si>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</si>
  <si>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</si>
  <si>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</si>
  <si>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</si>
  <si>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</si>
  <si>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</si>
  <si>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</si>
  <si>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</si>
  <si>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</si>
  <si>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</si>
  <si>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</si>
  <si>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</si>
  <si>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</si>
  <si>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</si>
  <si>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</si>
  <si>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</si>
  <si>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</si>
  <si>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</si>
  <si>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</si>
  <si>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</si>
  <si>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</si>
  <si>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</si>
  <si>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</si>
  <si>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</si>
  <si>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</si>
  <si>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</si>
  <si>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</si>
  <si>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</si>
  <si>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</si>
  <si>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</si>
  <si>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</si>
  <si>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</si>
  <si>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</si>
  <si>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</si>
  <si>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</si>
  <si>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</si>
  <si>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</si>
  <si>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</si>
  <si>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</si>
  <si>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</si>
  <si>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</si>
  <si>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</si>
  <si>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</si>
  <si>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</si>
  <si>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</si>
  <si>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</si>
  <si>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</si>
  <si>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</si>
  <si>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</si>
  <si>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</si>
  <si>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</si>
  <si>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</si>
  <si>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</si>
  <si>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</si>
  <si>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</si>
  <si>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</si>
  <si>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</si>
  <si>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</si>
  <si>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</si>
  <si>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</si>
  <si>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</si>
  <si>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</si>
  <si>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</si>
  <si>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</si>
  <si>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</si>
  <si>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</si>
  <si>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</si>
  <si>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</si>
  <si>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</si>
  <si>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</si>
  <si>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</si>
  <si>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</si>
  <si>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</si>
  <si>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</si>
  <si>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</si>
  <si>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</si>
  <si>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</si>
  <si>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</si>
  <si>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</si>
  <si>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</si>
  <si>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</si>
  <si>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</si>
  <si>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</si>
  <si>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</si>
  <si>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</si>
  <si>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</si>
  <si>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</si>
  <si>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</si>
  <si>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</si>
  <si>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</si>
  <si>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</si>
  <si>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</si>
  <si>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</si>
  <si>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</si>
  <si>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</si>
  <si>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</si>
  <si>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</si>
  <si>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</si>
  <si>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</si>
  <si>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</si>
  <si>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</si>
  <si>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</si>
  <si>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</si>
  <si>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</si>
  <si>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</si>
  <si>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</si>
  <si>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</si>
  <si>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</si>
  <si>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</si>
  <si>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</si>
  <si>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</si>
  <si>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</si>
  <si>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</si>
  <si>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</si>
  <si>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</si>
  <si>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</si>
  <si>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</si>
  <si>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</si>
  <si>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</si>
  <si>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</si>
  <si>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</si>
  <si>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</si>
  <si>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</si>
  <si>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</si>
  <si>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</si>
  <si>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</si>
  <si>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</si>
  <si>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</si>
  <si>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</si>
  <si>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</si>
  <si>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</si>
  <si>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</si>
  <si>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</si>
  <si>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</si>
  <si>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</si>
  <si>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</si>
  <si>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</si>
  <si>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</si>
  <si>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</si>
  <si>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</si>
  <si>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</si>
  <si>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</si>
  <si>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</si>
  <si>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</si>
  <si>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</si>
  <si>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</si>
  <si>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</si>
  <si>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</si>
  <si>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</si>
  <si>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</si>
  <si>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</si>
  <si>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</si>
  <si>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</si>
  <si>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</si>
  <si>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</si>
  <si>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</si>
  <si>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</si>
  <si>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</si>
  <si>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</si>
  <si>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</si>
  <si>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</si>
  <si>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</si>
  <si>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</si>
  <si>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</si>
  <si>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</si>
  <si>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</si>
  <si>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</si>
  <si>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</si>
  <si>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</si>
  <si>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</si>
  <si>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</si>
  <si>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</si>
  <si>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</si>
  <si>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</si>
  <si>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</si>
  <si>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</si>
  <si>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</si>
  <si>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</si>
  <si>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</si>
  <si>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</si>
  <si>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</si>
  <si>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</si>
  <si>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</si>
  <si>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</si>
  <si>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</si>
  <si>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</si>
  <si>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</si>
  <si>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</si>
  <si>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</si>
  <si>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</si>
  <si>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</si>
  <si>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</si>
  <si>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</si>
  <si>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</si>
  <si>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</si>
  <si>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</si>
  <si>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</si>
  <si>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</si>
  <si>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</si>
  <si>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</si>
  <si>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</si>
  <si>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</si>
  <si>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</si>
  <si>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</si>
  <si>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</si>
  <si>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</si>
  <si>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</si>
  <si>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</si>
  <si>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</si>
  <si>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</si>
  <si>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</si>
  <si>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</si>
  <si>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</si>
  <si>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</si>
  <si>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</si>
  <si>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</si>
  <si>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</si>
  <si>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</si>
  <si>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</si>
  <si>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</si>
  <si>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</si>
  <si>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</si>
  <si>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</si>
  <si>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</si>
  <si>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</si>
  <si>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</si>
  <si>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</si>
  <si>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</si>
  <si>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</si>
  <si>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</si>
  <si>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</si>
  <si>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</si>
  <si>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</si>
  <si>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</si>
  <si>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</si>
  <si>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</si>
  <si>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</si>
  <si>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</si>
  <si>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</si>
  <si>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</si>
  <si>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</si>
  <si>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</si>
  <si>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</si>
  <si>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</si>
  <si>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</si>
  <si>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</si>
  <si>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</si>
  <si>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</si>
  <si>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</si>
  <si>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</si>
  <si>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</si>
  <si>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</si>
  <si>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</si>
  <si>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</si>
  <si>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</si>
  <si>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</si>
  <si>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</si>
  <si>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</si>
  <si>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</si>
  <si>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</si>
  <si>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</si>
  <si>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</si>
  <si>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</si>
  <si>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</si>
  <si>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</si>
  <si>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</si>
  <si>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</si>
  <si>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</si>
  <si>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</si>
  <si>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</si>
  <si>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</si>
  <si>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</si>
  <si>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</si>
  <si>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</si>
  <si>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</si>
  <si>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</si>
  <si>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</si>
  <si>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</si>
  <si>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</si>
  <si>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</si>
  <si>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</si>
  <si>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</si>
  <si>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</si>
  <si>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</si>
  <si>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</si>
  <si>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</si>
  <si>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</si>
  <si>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</si>
  <si>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</si>
  <si>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</si>
  <si>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</si>
  <si>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</si>
  <si>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</si>
  <si>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</si>
  <si>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</si>
  <si>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</si>
  <si>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</si>
  <si>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</si>
  <si>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</si>
  <si>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</si>
  <si>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</si>
  <si>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</si>
  <si>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</si>
  <si>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</si>
  <si>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</si>
  <si>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</si>
  <si>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</si>
  <si>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</si>
  <si>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</si>
  <si>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</si>
  <si>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</si>
  <si>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</si>
  <si>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</si>
  <si>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</si>
  <si>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</si>
  <si>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</si>
  <si>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</si>
  <si>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</si>
  <si>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</si>
  <si>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</si>
  <si>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</si>
  <si>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</si>
  <si>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</si>
  <si>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</si>
  <si>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</si>
  <si>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</si>
  <si>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</si>
  <si>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</si>
  <si>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</si>
  <si>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</si>
  <si>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</si>
  <si>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</si>
  <si>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</si>
  <si>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</si>
  <si>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</si>
  <si>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</si>
  <si>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</si>
  <si>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</si>
  <si>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</si>
  <si>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</si>
  <si>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</si>
  <si>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</si>
  <si>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</si>
  <si>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</si>
  <si>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</si>
  <si>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</si>
  <si>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</si>
  <si>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</si>
  <si>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</si>
  <si>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</si>
  <si>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</si>
  <si>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</si>
  <si>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</si>
  <si>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</si>
  <si>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</si>
  <si>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</si>
  <si>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</si>
  <si>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</si>
  <si>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</si>
  <si>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</si>
  <si>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</si>
  <si>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</si>
  <si>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</si>
  <si>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</si>
  <si>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</si>
  <si>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</si>
  <si>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</si>
  <si>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</si>
  <si>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</si>
  <si>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</si>
  <si>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</si>
  <si>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</si>
  <si>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</si>
  <si>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</si>
  <si>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</si>
  <si>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</si>
  <si>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</si>
  <si>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</si>
  <si>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</si>
  <si>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</si>
  <si>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</si>
  <si>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</si>
  <si>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</si>
  <si>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</si>
  <si>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</si>
  <si>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</si>
  <si>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</si>
  <si>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</si>
  <si>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</si>
  <si>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</si>
  <si>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</si>
  <si>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</si>
  <si>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</si>
  <si>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</si>
  <si>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</si>
  <si>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</si>
  <si>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</si>
  <si>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</si>
  <si>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</si>
  <si>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</si>
  <si>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</si>
  <si>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</si>
  <si>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</si>
  <si>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</si>
  <si>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</si>
  <si>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</si>
  <si>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</si>
  <si>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</si>
  <si>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</si>
  <si>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</si>
  <si>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</si>
  <si>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</si>
  <si>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</si>
  <si>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</si>
  <si>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</si>
  <si>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</si>
  <si>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</si>
  <si>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</si>
  <si>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</si>
  <si>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</si>
  <si>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</si>
  <si>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</si>
  <si>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</si>
  <si>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</si>
  <si>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</si>
  <si>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</si>
  <si>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</si>
  <si>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</si>
  <si>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</si>
  <si>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</si>
  <si>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</si>
  <si>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</si>
  <si>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</si>
  <si>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</si>
  <si>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</si>
  <si>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</si>
  <si>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</si>
  <si>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</si>
  <si>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</si>
  <si>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</si>
  <si>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</si>
  <si>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</si>
  <si>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</si>
  <si>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</si>
  <si>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</si>
  <si>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</si>
  <si>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</si>
  <si>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</si>
  <si>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</si>
  <si>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</si>
  <si>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</si>
  <si>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</si>
  <si>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</si>
  <si>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</si>
  <si>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</si>
  <si>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</si>
  <si>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</si>
  <si>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</si>
  <si>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</si>
  <si>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</si>
  <si>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</si>
  <si>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</si>
  <si>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</si>
  <si>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</si>
  <si>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</si>
  <si>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</si>
  <si>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</si>
  <si>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</si>
  <si>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</si>
  <si>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</si>
  <si>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</si>
  <si>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</si>
  <si>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</si>
  <si>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</si>
  <si>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</si>
  <si>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</si>
  <si>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</si>
  <si>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</si>
  <si>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</si>
  <si>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</si>
  <si>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</si>
  <si>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</si>
  <si>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</si>
  <si>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</si>
  <si>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</si>
  <si>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</si>
  <si>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</si>
  <si>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</si>
  <si>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</si>
  <si>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</si>
  <si>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</si>
  <si>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</si>
  <si>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</si>
  <si>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</si>
  <si>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</si>
  <si>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</si>
  <si>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</si>
  <si>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</si>
  <si>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</si>
  <si>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</si>
  <si>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</si>
  <si>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</si>
  <si>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</si>
  <si>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</si>
  <si>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</si>
  <si>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</si>
  <si>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</si>
  <si>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</si>
  <si>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</si>
  <si>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</si>
  <si>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</si>
  <si>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</si>
  <si>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</si>
  <si>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</si>
  <si>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</si>
  <si>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</si>
  <si>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</si>
  <si>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</si>
  <si>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</si>
  <si>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</si>
  <si>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</si>
  <si>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</si>
  <si>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</si>
  <si>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</si>
  <si>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</si>
  <si>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</si>
  <si>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</si>
  <si>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</si>
  <si>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</si>
  <si>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</si>
  <si>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</si>
  <si>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</si>
  <si>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</si>
  <si>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</si>
  <si>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</si>
  <si>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</si>
  <si>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</si>
  <si>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</si>
  <si>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</si>
  <si>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</si>
  <si>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</si>
  <si>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</si>
  <si>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</si>
  <si>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</si>
  <si>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</si>
  <si>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</si>
  <si>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</si>
  <si>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</si>
  <si>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</si>
  <si>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</si>
  <si>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</si>
  <si>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</si>
  <si>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</si>
  <si>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</si>
  <si>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</si>
  <si>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</si>
  <si>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</si>
  <si>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</si>
  <si>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</si>
  <si>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</si>
  <si>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</si>
  <si>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</si>
  <si>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</si>
  <si>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</si>
  <si>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</si>
  <si>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</si>
  <si>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</si>
  <si>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</si>
  <si>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</si>
  <si>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</si>
  <si>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</si>
  <si>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</si>
  <si>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</si>
  <si>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</si>
  <si>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</si>
  <si>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</si>
  <si>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</si>
  <si>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</si>
  <si>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</si>
  <si>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</si>
  <si>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</si>
  <si>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</si>
  <si>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</si>
  <si>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</si>
  <si>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</si>
  <si>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</si>
  <si>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</si>
  <si>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</si>
  <si>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</si>
  <si>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</si>
  <si>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</si>
  <si>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</si>
  <si>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</si>
  <si>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</si>
  <si>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</si>
  <si>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</si>
  <si>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</si>
  <si>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</si>
  <si>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</si>
  <si>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</si>
  <si>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</si>
  <si>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</si>
  <si>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</si>
  <si>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</si>
  <si>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</si>
  <si>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</si>
  <si>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</si>
  <si>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</si>
  <si>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</si>
  <si>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</si>
  <si>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</si>
  <si>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</si>
  <si>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</si>
  <si>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</si>
  <si>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</si>
  <si>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</si>
  <si>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</si>
  <si>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</si>
  <si>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</si>
  <si>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</si>
  <si>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</si>
  <si>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</si>
  <si>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</si>
  <si>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</si>
  <si>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</si>
  <si>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</si>
  <si>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</si>
  <si>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</si>
  <si>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</si>
  <si>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</si>
  <si>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</si>
  <si>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</si>
  <si>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</si>
  <si>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</si>
  <si>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</si>
  <si>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</si>
  <si>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</si>
  <si>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</si>
  <si>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</si>
  <si>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</si>
  <si>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</si>
  <si>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</si>
  <si>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</si>
  <si>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</si>
  <si>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</si>
  <si>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</si>
  <si>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</si>
  <si>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</si>
  <si>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</si>
  <si>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</si>
  <si>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</si>
  <si>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</si>
  <si>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</si>
  <si>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</si>
  <si>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</si>
  <si>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</si>
  <si>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</si>
  <si>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</si>
  <si>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</si>
  <si>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</si>
  <si>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</si>
  <si>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</si>
  <si>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</si>
  <si>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</si>
  <si>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</si>
  <si>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</si>
  <si>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</si>
  <si>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</si>
  <si>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</si>
  <si>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</si>
  <si>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</si>
  <si>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</si>
  <si>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</si>
  <si>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</si>
  <si>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</si>
  <si>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</si>
  <si>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</si>
  <si>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</si>
  <si>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</si>
  <si>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</si>
  <si>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</si>
  <si>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</si>
  <si>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</si>
  <si>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</si>
  <si>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</si>
  <si>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</si>
  <si>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</si>
  <si>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</si>
  <si>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</si>
  <si>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</si>
  <si>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</si>
  <si>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</si>
  <si>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</si>
  <si>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</si>
  <si>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</si>
  <si>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</si>
  <si>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</si>
  <si>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</si>
  <si>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</si>
  <si>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</si>
  <si>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</si>
  <si>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</si>
  <si>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</si>
  <si>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</si>
  <si>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</si>
  <si>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</si>
  <si>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</si>
  <si>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</si>
  <si>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</si>
  <si>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</si>
  <si>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</si>
  <si>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</si>
  <si>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</si>
  <si>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</si>
  <si>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</si>
  <si>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</si>
  <si>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</si>
  <si>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</si>
  <si>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</si>
  <si>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</si>
  <si>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</si>
  <si>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</si>
  <si>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</si>
  <si>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</si>
  <si>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</si>
  <si>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</si>
  <si>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</si>
  <si>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</si>
  <si>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</si>
  <si>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</si>
  <si>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</si>
  <si>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</si>
  <si>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</si>
  <si>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</si>
  <si>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</si>
  <si>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</si>
  <si>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</si>
  <si>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</si>
  <si>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</si>
  <si>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</si>
  <si>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</si>
  <si>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</si>
  <si>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</si>
  <si>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</si>
  <si>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</si>
  <si>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</si>
  <si>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</si>
  <si>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</si>
  <si>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</si>
  <si>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</si>
  <si>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</si>
  <si>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</si>
  <si>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</si>
  <si>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</si>
  <si>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</si>
  <si>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</si>
  <si>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</si>
  <si>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</si>
  <si>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</si>
  <si>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</si>
  <si>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</si>
  <si>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</si>
  <si>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</si>
  <si>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</si>
  <si>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</si>
  <si>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</si>
  <si>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</si>
  <si>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</si>
  <si>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</si>
  <si>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</si>
  <si>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</si>
  <si>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</si>
  <si>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</si>
  <si>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</si>
  <si>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</si>
  <si>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</si>
  <si>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</si>
  <si>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</si>
  <si>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</si>
  <si>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</si>
  <si>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</si>
  <si>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</si>
  <si>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</si>
  <si>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</si>
  <si>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</si>
  <si>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</si>
  <si>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</si>
  <si>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</si>
  <si>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</si>
  <si>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</si>
  <si>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</si>
  <si>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</si>
  <si>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</si>
  <si>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</si>
  <si>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</si>
  <si>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</si>
  <si>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</si>
  <si>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</si>
  <si>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</si>
  <si>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</si>
  <si>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</si>
  <si>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</si>
  <si>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</si>
  <si>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</si>
  <si>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</si>
  <si>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</si>
  <si>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</si>
  <si>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</si>
  <si>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</si>
  <si>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</si>
  <si>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</si>
  <si>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</si>
  <si>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</si>
  <si>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</si>
  <si>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</si>
  <si>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</si>
  <si>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</si>
  <si>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</si>
  <si>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</si>
  <si>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</si>
  <si>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</si>
  <si>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</si>
  <si>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</si>
  <si>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</si>
  <si>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</si>
  <si>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</si>
  <si>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</si>
  <si>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</si>
  <si>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</si>
  <si>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</si>
  <si>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</si>
  <si>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</si>
  <si>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</si>
  <si>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</si>
  <si>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</si>
  <si>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</si>
  <si>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</si>
  <si>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</si>
  <si>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</si>
  <si>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</si>
  <si>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</si>
  <si>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</si>
  <si>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</si>
  <si>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</si>
  <si>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</si>
  <si>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</si>
  <si>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</si>
  <si>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</si>
  <si>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</si>
  <si>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</si>
  <si>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</si>
  <si>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</si>
  <si>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</si>
  <si>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</si>
  <si>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</si>
  <si>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</si>
  <si>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</si>
  <si>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</si>
  <si>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</si>
  <si>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</si>
  <si>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</si>
  <si>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</si>
  <si>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</si>
  <si>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</si>
  <si>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</si>
  <si>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</si>
  <si>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</si>
  <si>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</si>
  <si>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</si>
  <si>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</si>
  <si>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</si>
  <si>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</si>
  <si>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</si>
  <si>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</si>
  <si>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</si>
  <si>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</si>
  <si>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</si>
  <si>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</si>
  <si>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</si>
  <si>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</si>
  <si>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</si>
  <si>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</si>
  <si>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</si>
  <si>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</si>
  <si>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</si>
  <si>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</si>
  <si>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</si>
  <si>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</si>
  <si>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</si>
  <si>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</si>
  <si>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</si>
  <si>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</si>
  <si>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</si>
  <si>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</si>
  <si>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</si>
  <si>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</si>
  <si>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</si>
  <si>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</si>
  <si>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</si>
  <si>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</si>
  <si>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</si>
  <si>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</si>
  <si>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</si>
  <si>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</si>
  <si>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</si>
  <si>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</si>
  <si>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</si>
  <si>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</si>
  <si>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</si>
  <si>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</si>
  <si>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</si>
  <si>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</si>
  <si>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</si>
  <si>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</si>
  <si>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</si>
  <si>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</si>
  <si>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</si>
  <si>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</si>
  <si>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</si>
  <si>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</si>
  <si>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</si>
  <si>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</si>
  <si>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</si>
  <si>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</si>
  <si>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</si>
  <si>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</si>
  <si>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</si>
  <si>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</si>
  <si>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</si>
  <si>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</si>
  <si>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</si>
  <si>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</si>
  <si>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</si>
  <si>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</si>
  <si>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</si>
  <si>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</si>
  <si>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</si>
  <si>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</si>
  <si>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</si>
  <si>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</si>
  <si>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</si>
  <si>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</si>
  <si>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</si>
  <si>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</si>
  <si>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</si>
  <si>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</si>
  <si>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</si>
  <si>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</si>
  <si>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</si>
  <si>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</si>
  <si>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</si>
  <si>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</si>
  <si>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</si>
  <si>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</si>
  <si>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</si>
  <si>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</si>
  <si>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</si>
  <si>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</si>
  <si>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</si>
  <si>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</si>
  <si>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</si>
  <si>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</si>
  <si>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</si>
  <si>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</si>
  <si>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</si>
  <si>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</si>
  <si>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</si>
  <si>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</si>
  <si>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</si>
  <si>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</si>
  <si>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</si>
  <si>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</si>
  <si>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</si>
  <si>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</si>
  <si>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</si>
  <si>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</si>
  <si>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</si>
  <si>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</si>
  <si>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</si>
  <si>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</si>
  <si>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</si>
  <si>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</si>
  <si>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</si>
  <si>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</si>
  <si>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</si>
  <si>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</si>
  <si>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</si>
  <si>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</si>
  <si>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</si>
  <si>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</si>
  <si>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</si>
  <si>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</si>
  <si>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</si>
  <si>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</si>
  <si>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</si>
  <si>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</si>
  <si>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</si>
  <si>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</si>
  <si>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</si>
  <si>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</si>
  <si>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</si>
  <si>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</si>
  <si>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</si>
  <si>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</si>
  <si>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</si>
  <si>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</si>
  <si>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</si>
  <si>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</si>
  <si>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</si>
  <si>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</si>
  <si>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</si>
  <si>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</si>
  <si>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</si>
  <si>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</si>
  <si>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</si>
  <si>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</si>
  <si>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</si>
  <si>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</si>
  <si>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</si>
  <si>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</si>
  <si>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</si>
  <si>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</si>
  <si>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</si>
  <si>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</si>
  <si>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</si>
  <si>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</si>
  <si>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</si>
  <si>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</si>
  <si>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</si>
  <si>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</si>
  <si>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</si>
  <si>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</si>
  <si>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</si>
  <si>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</si>
  <si>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</si>
  <si>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</si>
  <si>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</si>
  <si>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</si>
  <si>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</si>
  <si>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</si>
  <si>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</si>
  <si>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</si>
  <si>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</si>
  <si>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</si>
  <si>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</si>
  <si>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</si>
  <si>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</si>
  <si>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</si>
  <si>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</si>
  <si>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</si>
  <si>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</si>
  <si>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</si>
  <si>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</si>
  <si>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</si>
  <si>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</si>
  <si>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</si>
  <si>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</si>
  <si>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</si>
  <si>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</si>
  <si>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</si>
  <si>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</si>
  <si>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</si>
  <si>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</si>
  <si>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</si>
  <si>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</si>
  <si>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</si>
  <si>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</si>
  <si>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</si>
  <si>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</si>
  <si>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</si>
  <si>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</si>
  <si>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</si>
  <si>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</si>
  <si>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</si>
  <si>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</si>
  <si>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</si>
  <si>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</si>
  <si>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</si>
  <si>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</si>
  <si>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</si>
  <si>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</si>
  <si>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</si>
  <si>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</si>
  <si>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</si>
  <si>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</si>
  <si>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</si>
  <si>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</si>
  <si>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</si>
  <si>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</si>
  <si>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</si>
  <si>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</si>
  <si>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</si>
  <si>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</si>
  <si>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</si>
  <si>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</si>
  <si>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</si>
  <si>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</si>
  <si>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</si>
  <si>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</si>
  <si>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</si>
  <si>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</si>
  <si>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</si>
  <si>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</si>
  <si>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</si>
  <si>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</si>
  <si>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</si>
  <si>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</si>
  <si>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</si>
  <si>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</si>
  <si>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</si>
  <si>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</si>
  <si>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</si>
  <si>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</si>
  <si>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</si>
  <si>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</si>
  <si>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</si>
  <si>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</si>
  <si>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</si>
  <si>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</si>
  <si>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</si>
  <si>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</si>
  <si>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</si>
  <si>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</si>
  <si>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</si>
  <si>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</si>
  <si>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</si>
  <si>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</si>
  <si>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</si>
  <si>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</si>
  <si>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</si>
  <si>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</si>
  <si>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</si>
  <si>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</si>
  <si>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</si>
  <si>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</si>
  <si>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</si>
  <si>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</si>
  <si>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</si>
  <si>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</si>
  <si>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</si>
  <si>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</si>
  <si>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</si>
  <si>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</si>
  <si>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</si>
  <si>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</si>
  <si>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</si>
  <si>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</si>
  <si>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</si>
  <si>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</si>
  <si>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</si>
  <si>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</si>
  <si>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</si>
  <si>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</si>
  <si>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</si>
  <si>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</si>
  <si>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</si>
  <si>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</si>
  <si>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</si>
  <si>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</si>
  <si>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</si>
  <si>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</si>
  <si>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</si>
  <si>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</si>
  <si>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</si>
  <si>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</si>
  <si>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</si>
  <si>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</si>
  <si>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</si>
  <si>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</si>
  <si>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</si>
  <si>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</si>
  <si>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</si>
  <si>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</si>
  <si>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</si>
  <si>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</si>
  <si>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</si>
  <si>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</si>
  <si>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</si>
  <si>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</si>
  <si>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</si>
  <si>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</si>
  <si>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</si>
  <si>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</si>
  <si>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</si>
  <si>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</si>
  <si>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</si>
  <si>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</si>
  <si>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</si>
  <si>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</si>
  <si>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</si>
  <si>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</si>
  <si>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</si>
  <si>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</si>
  <si>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</si>
  <si>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</si>
  <si>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</si>
  <si>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</si>
  <si>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</si>
  <si>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</si>
  <si>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</si>
  <si>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</si>
  <si>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</si>
  <si>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</si>
  <si>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</si>
  <si>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</si>
  <si>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</si>
  <si>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</si>
  <si>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</si>
  <si>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</si>
  <si>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</si>
  <si>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</si>
  <si>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</si>
  <si>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</si>
  <si>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</si>
  <si>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</si>
  <si>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</si>
  <si>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</si>
  <si>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</si>
  <si>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</si>
  <si>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</si>
  <si>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</si>
  <si>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</si>
  <si>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</si>
  <si>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</si>
  <si>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</si>
  <si>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</si>
  <si>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</si>
  <si>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</si>
  <si>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</si>
  <si>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</si>
  <si>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</si>
  <si>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</si>
  <si>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</si>
  <si>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</si>
  <si>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</si>
  <si>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</si>
  <si>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</si>
  <si>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</si>
  <si>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</si>
  <si>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</si>
  <si>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</si>
  <si>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</si>
  <si>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</si>
  <si>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</si>
  <si>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</si>
  <si>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</si>
  <si>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</si>
  <si>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</si>
  <si>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</si>
  <si>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</si>
  <si>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</si>
  <si>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</si>
  <si>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</si>
  <si>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</si>
  <si>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</si>
  <si>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</si>
  <si>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</si>
  <si>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</si>
  <si>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</si>
  <si>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</si>
  <si>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</si>
  <si>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</si>
  <si>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</si>
  <si>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</si>
  <si>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</si>
  <si>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</si>
  <si>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</si>
  <si>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</si>
  <si>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</si>
  <si>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</si>
  <si>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</si>
  <si>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</si>
  <si>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</si>
  <si>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</si>
  <si>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</si>
  <si>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</si>
  <si>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</si>
  <si>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</si>
  <si>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</si>
  <si>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</si>
  <si>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</si>
  <si>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</si>
  <si>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</si>
  <si>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</si>
  <si>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</si>
  <si>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</si>
  <si>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</si>
  <si>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</si>
  <si>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</si>
  <si>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</si>
  <si>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</si>
  <si>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</si>
  <si>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</si>
  <si>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</si>
  <si>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</si>
  <si>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</si>
  <si>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</si>
  <si>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</si>
  <si>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</si>
  <si>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</si>
  <si>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</si>
  <si>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</si>
  <si>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</si>
  <si>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</si>
  <si>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</si>
  <si>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</si>
  <si>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</si>
  <si>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</si>
  <si>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</si>
  <si>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</si>
  <si>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</si>
  <si>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</si>
  <si>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</si>
  <si>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</si>
  <si>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</si>
  <si>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</si>
  <si>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</si>
  <si>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</si>
  <si>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</si>
  <si>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</si>
  <si>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</si>
  <si>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</si>
  <si>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</si>
  <si>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</si>
  <si>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</si>
  <si>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</si>
  <si>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</si>
  <si>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</si>
  <si>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</si>
  <si>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</si>
  <si>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</si>
  <si>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</si>
  <si>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</si>
  <si>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</si>
  <si>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</si>
  <si>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</si>
  <si>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</si>
  <si>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</si>
  <si>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</si>
  <si>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</si>
  <si>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</si>
  <si>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</si>
  <si>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</si>
  <si>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</si>
  <si>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</si>
  <si>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</si>
  <si>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</si>
  <si>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</si>
  <si>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</si>
  <si>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</si>
  <si>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</si>
  <si>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</si>
  <si>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</si>
  <si>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</si>
  <si>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</si>
  <si>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</si>
  <si>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</si>
  <si>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</si>
  <si>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</si>
  <si>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</si>
  <si>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</si>
  <si>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</si>
  <si>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</si>
  <si>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</si>
  <si>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</si>
  <si>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</si>
  <si>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</si>
  <si>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</si>
  <si>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</si>
  <si>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</si>
  <si>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</si>
  <si>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</si>
  <si>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</si>
  <si>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</si>
  <si>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</si>
  <si>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</si>
  <si>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</si>
  <si>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</si>
  <si>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</si>
  <si>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</si>
  <si>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</si>
  <si>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</si>
  <si>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</si>
  <si>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</si>
  <si>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</si>
  <si>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</si>
  <si>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</si>
  <si>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</si>
  <si>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</si>
  <si>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</si>
  <si>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</si>
  <si>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</si>
  <si>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</si>
  <si>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</si>
  <si>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</si>
  <si>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</si>
  <si>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</si>
  <si>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</si>
  <si>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</si>
  <si>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</si>
  <si>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</si>
  <si>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</si>
  <si>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</si>
  <si>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</si>
  <si>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</si>
  <si>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</si>
  <si>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</si>
  <si>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</si>
  <si>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</si>
  <si>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</si>
  <si>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</si>
  <si>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</si>
  <si>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</si>
  <si>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</si>
  <si>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</si>
  <si>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</si>
  <si>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</si>
  <si>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</si>
  <si>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</si>
  <si>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</si>
  <si>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</si>
  <si>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</si>
  <si>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</si>
  <si>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</si>
  <si>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</si>
  <si>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</si>
  <si>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</si>
  <si>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</si>
  <si>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</si>
  <si>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</si>
  <si>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</si>
  <si>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</si>
  <si>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</si>
  <si>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</si>
  <si>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</si>
  <si>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</si>
  <si>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</si>
  <si>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</si>
  <si>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</si>
  <si>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</si>
  <si>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</si>
  <si>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</si>
  <si>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</si>
  <si>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</si>
  <si>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</si>
  <si>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</si>
  <si>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</si>
  <si>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</si>
  <si>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</si>
  <si>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</si>
  <si>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</si>
  <si>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</si>
  <si>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</si>
  <si>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</si>
  <si>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</si>
  <si>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</si>
  <si>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</si>
  <si>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</si>
  <si>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</si>
  <si>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</si>
  <si>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</si>
  <si>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</si>
  <si>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</si>
  <si>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</si>
  <si>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</si>
  <si>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</si>
  <si>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</si>
  <si>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</si>
  <si>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</si>
  <si>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</si>
  <si>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</si>
  <si>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</si>
  <si>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</si>
  <si>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</si>
  <si>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</si>
  <si>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</si>
  <si>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</si>
  <si>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</si>
  <si>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</si>
  <si>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</si>
  <si>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</si>
  <si>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</si>
  <si>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</si>
  <si>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</si>
  <si>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</si>
  <si>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</si>
  <si>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</si>
  <si>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</si>
  <si>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</si>
  <si>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</si>
  <si>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</si>
  <si>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</si>
  <si>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</si>
  <si>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</si>
  <si>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</si>
  <si>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</si>
  <si>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</si>
  <si>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</si>
  <si>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</si>
  <si>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</si>
  <si>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</si>
  <si>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</si>
  <si>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</si>
  <si>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</si>
  <si>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</si>
  <si>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</si>
  <si>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</si>
  <si>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</si>
  <si>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</si>
  <si>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</si>
  <si>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</si>
  <si>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</si>
  <si>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</si>
  <si>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</si>
  <si>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</si>
  <si>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</si>
  <si>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</si>
  <si>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</si>
  <si>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</si>
  <si>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</si>
  <si>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</si>
  <si>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</si>
  <si>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</si>
  <si>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</si>
  <si>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</si>
  <si>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</si>
  <si>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</si>
  <si>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</si>
  <si>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</si>
  <si>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</si>
  <si>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</si>
  <si>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</si>
  <si>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</si>
  <si>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</si>
  <si>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</si>
  <si>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</si>
  <si>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</si>
  <si>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</si>
  <si>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</si>
  <si>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</si>
  <si>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</si>
  <si>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</si>
  <si>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</si>
  <si>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</si>
  <si>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</si>
  <si>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</si>
  <si>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</si>
  <si>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</si>
  <si>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</si>
  <si>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</si>
  <si>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</si>
  <si>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</si>
  <si>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</si>
  <si>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</si>
  <si>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</si>
  <si>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</si>
  <si>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</si>
  <si>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</si>
  <si>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</si>
  <si>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</si>
  <si>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</si>
  <si>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</si>
  <si>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</si>
  <si>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</si>
  <si>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</si>
  <si>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</si>
  <si>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</si>
  <si>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</si>
  <si>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</si>
  <si>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</si>
  <si>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</si>
  <si>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</si>
  <si>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</si>
  <si>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</si>
  <si>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</si>
  <si>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</si>
  <si>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</si>
  <si>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</si>
  <si>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</si>
  <si>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</si>
  <si>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</si>
  <si>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</si>
  <si>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</si>
  <si>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</si>
  <si>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</si>
  <si>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</si>
  <si>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</si>
  <si>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</si>
  <si>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</si>
  <si>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</si>
  <si>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</si>
  <si>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</si>
  <si>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</si>
  <si>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</si>
  <si>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</si>
  <si>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</si>
  <si>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</si>
  <si>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</si>
  <si>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</si>
  <si>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</si>
  <si>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</si>
  <si>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</si>
  <si>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</si>
  <si>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</si>
  <si>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</si>
  <si>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</si>
  <si>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</si>
  <si>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</si>
  <si>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</si>
  <si>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</si>
  <si>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</si>
  <si>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</si>
  <si>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</si>
  <si>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</si>
  <si>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</si>
  <si>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</si>
  <si>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</si>
  <si>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</si>
  <si>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</si>
  <si>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</si>
  <si>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</si>
  <si>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</si>
  <si>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</si>
  <si>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</si>
  <si>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</si>
  <si>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</si>
  <si>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</si>
  <si>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</si>
  <si>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</si>
  <si>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</si>
  <si>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</si>
  <si>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</si>
  <si>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</si>
  <si>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</si>
  <si>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</si>
  <si>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</si>
  <si>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</si>
  <si>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</si>
  <si>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</si>
  <si>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</si>
  <si>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</si>
  <si>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</si>
  <si>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</si>
  <si>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</si>
  <si>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</si>
  <si>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</si>
  <si>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</si>
  <si>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</si>
  <si>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</si>
  <si>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</si>
  <si>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</si>
  <si>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</si>
  <si>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</si>
  <si>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</si>
  <si>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</si>
  <si>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</si>
  <si>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</si>
  <si>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</si>
  <si>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</si>
  <si>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</si>
  <si>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</si>
  <si>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</si>
  <si>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</si>
  <si>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</si>
  <si>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</si>
  <si>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</si>
  <si>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</si>
  <si>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</si>
  <si>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</si>
  <si>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</si>
  <si>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</si>
  <si>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</si>
  <si>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</si>
  <si>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</si>
  <si>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</si>
  <si>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</si>
  <si>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</si>
  <si>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</si>
  <si>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</si>
  <si>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</si>
  <si>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</si>
  <si>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</si>
  <si>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</si>
  <si>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</si>
  <si>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</si>
  <si>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</si>
  <si>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</si>
  <si>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</si>
  <si>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</si>
  <si>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</si>
  <si>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</si>
  <si>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</si>
  <si>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</si>
  <si>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</si>
  <si>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</si>
  <si>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</si>
  <si>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</si>
  <si>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</si>
  <si>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</si>
  <si>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</si>
  <si>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</si>
  <si>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</si>
  <si>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</si>
  <si>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</si>
  <si>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</si>
  <si>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</si>
  <si>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</si>
  <si>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</si>
  <si>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</si>
  <si>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</si>
  <si>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</si>
  <si>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</si>
  <si>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</si>
  <si>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</si>
  <si>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</si>
  <si>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</si>
  <si>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</si>
  <si>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</si>
  <si>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</si>
  <si>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</si>
  <si>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</si>
  <si>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</si>
  <si>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</si>
  <si>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</si>
  <si>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</si>
  <si>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</si>
  <si>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</si>
  <si>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</si>
  <si>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</si>
  <si>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</si>
  <si>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</si>
  <si>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</si>
  <si>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</si>
  <si>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</si>
  <si>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</si>
  <si>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</si>
  <si>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</si>
  <si>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</si>
  <si>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</si>
  <si>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</si>
  <si>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</si>
  <si>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</si>
  <si>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</si>
  <si>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</si>
  <si>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</si>
  <si>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</si>
  <si>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</si>
  <si>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</si>
  <si>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</si>
  <si>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</si>
  <si>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</si>
  <si>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</si>
  <si>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</si>
  <si>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</si>
  <si>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</si>
  <si>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</si>
  <si>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</si>
  <si>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</si>
  <si>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</si>
  <si>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</si>
  <si>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</si>
  <si>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</si>
  <si>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</si>
  <si>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</si>
  <si>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</si>
  <si>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</si>
  <si>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</si>
  <si>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</si>
  <si>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</si>
  <si>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</si>
  <si>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</si>
  <si>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</si>
  <si>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</si>
  <si>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</si>
  <si>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</si>
  <si>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</si>
  <si>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</si>
  <si>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</si>
  <si>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</si>
  <si>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</si>
  <si>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</si>
  <si>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</si>
  <si>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</si>
  <si>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</si>
  <si>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</si>
  <si>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</si>
  <si>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</si>
  <si>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</si>
  <si>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</si>
  <si>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</si>
  <si>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</si>
  <si>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</si>
  <si>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</si>
  <si>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</si>
  <si>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</si>
  <si>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</si>
  <si>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</si>
  <si>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</si>
  <si>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</si>
  <si>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</si>
  <si>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</si>
  <si>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</si>
  <si>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</si>
  <si>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</si>
  <si>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</si>
  <si>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</si>
  <si>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</si>
  <si>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</si>
  <si>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</si>
  <si>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</si>
  <si>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</si>
  <si>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</si>
  <si>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</si>
  <si>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</si>
  <si>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</si>
  <si>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</si>
  <si>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</si>
  <si>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</si>
  <si>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</si>
  <si>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</si>
  <si>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</si>
  <si>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</si>
  <si>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</si>
  <si>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</si>
  <si>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</si>
  <si>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</si>
  <si>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</si>
  <si>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</si>
  <si>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</si>
  <si>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</si>
  <si>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</si>
  <si>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</si>
  <si>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</si>
  <si>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</si>
  <si>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</si>
  <si>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</si>
  <si>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</si>
  <si>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</si>
  <si>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</si>
  <si>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</si>
  <si>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</si>
  <si>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</si>
  <si>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</si>
  <si>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</si>
  <si>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</si>
  <si>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</si>
  <si>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</si>
  <si>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</si>
  <si>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</si>
  <si>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</si>
  <si>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</si>
  <si>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</si>
  <si>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</si>
  <si>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</si>
  <si>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</si>
  <si>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</si>
  <si>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</si>
  <si>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</si>
  <si>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</si>
  <si>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</si>
  <si>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</si>
  <si>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</si>
  <si>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</si>
  <si>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</si>
  <si>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</si>
  <si>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</si>
  <si>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</si>
  <si>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</si>
  <si>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</si>
  <si>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</si>
  <si>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</si>
  <si>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</si>
  <si>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</si>
  <si>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</si>
  <si>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</si>
  <si>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</si>
  <si>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</si>
  <si>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</si>
  <si>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</si>
  <si>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</si>
  <si>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</si>
  <si>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</si>
  <si>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</si>
  <si>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</si>
  <si>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</si>
  <si>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</si>
  <si>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</si>
  <si>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</si>
  <si>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</si>
  <si>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</si>
  <si>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</si>
  <si>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</si>
  <si>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</si>
  <si>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</si>
  <si>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</si>
  <si>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</si>
  <si>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</si>
  <si>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</si>
  <si>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</si>
  <si>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</si>
  <si>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</si>
  <si>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</si>
  <si>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</si>
  <si>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</si>
  <si>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</si>
  <si>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</si>
  <si>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</si>
  <si>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</si>
  <si>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</si>
  <si>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</si>
  <si>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</si>
  <si>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</si>
  <si>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</si>
  <si>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</si>
  <si>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</si>
  <si>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</si>
  <si>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</si>
  <si>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</si>
  <si>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</si>
  <si>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</si>
  <si>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</si>
  <si>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</si>
  <si>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</si>
  <si>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</si>
  <si>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</si>
  <si>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</si>
  <si>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</si>
  <si>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</si>
  <si>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</si>
  <si>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</si>
  <si>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</si>
  <si>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</si>
  <si>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</si>
  <si>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</si>
  <si>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</si>
  <si>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</si>
  <si>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</si>
  <si>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</si>
  <si>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</si>
  <si>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</si>
  <si>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</si>
  <si>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</si>
  <si>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</si>
  <si>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</si>
  <si>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</si>
  <si>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</si>
  <si>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</si>
  <si>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</si>
  <si>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</si>
  <si>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</si>
  <si>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</si>
  <si>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</si>
  <si>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</si>
  <si>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</si>
  <si>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</si>
  <si>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</si>
  <si>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</si>
  <si>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</si>
  <si>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</si>
  <si>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</si>
  <si>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</si>
  <si>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</si>
  <si>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</si>
  <si>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</si>
  <si>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</si>
  <si>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</si>
  <si>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</si>
  <si>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</si>
  <si>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</si>
  <si>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</si>
  <si>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</si>
  <si>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</si>
  <si>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</si>
  <si>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</si>
  <si>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</si>
  <si>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</si>
  <si>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</si>
  <si>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</si>
  <si>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</si>
  <si>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</si>
  <si>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</si>
  <si>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</si>
  <si>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</si>
  <si>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</si>
  <si>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</si>
  <si>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</si>
  <si>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</si>
  <si>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</si>
  <si>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</si>
  <si>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</si>
  <si>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</si>
  <si>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</si>
  <si>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</si>
  <si>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</si>
  <si>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</si>
  <si>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</si>
  <si>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</si>
  <si>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</si>
  <si>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</si>
  <si>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</si>
  <si>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</si>
  <si>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</si>
  <si>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</si>
  <si>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</si>
  <si>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</si>
  <si>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</si>
  <si>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</si>
  <si>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</si>
  <si>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</si>
  <si>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</si>
  <si>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</si>
  <si>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</si>
  <si>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</si>
  <si>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</si>
  <si>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</si>
  <si>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</si>
  <si>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</si>
  <si>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</si>
  <si>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</si>
  <si>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</si>
  <si>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</si>
  <si>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</si>
  <si>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</si>
  <si>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</si>
  <si>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</si>
  <si>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</si>
  <si>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</si>
  <si>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</si>
  <si>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</si>
  <si>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</si>
  <si>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</si>
  <si>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</si>
  <si>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</si>
  <si>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</si>
  <si>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</si>
  <si>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</si>
  <si>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</si>
  <si>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</si>
  <si>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</si>
  <si>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</si>
  <si>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</si>
  <si>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</si>
  <si>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</si>
  <si>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</si>
  <si>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</si>
  <si>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</si>
  <si>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</si>
  <si>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</si>
  <si>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</si>
  <si>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</si>
  <si>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</si>
  <si>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</si>
  <si>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</si>
  <si>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</si>
  <si>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</si>
  <si>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</si>
  <si>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</si>
  <si>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</si>
  <si>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</si>
  <si>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</si>
  <si>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</si>
  <si>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</si>
  <si>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</si>
  <si>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</si>
  <si>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</si>
  <si>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</si>
  <si>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</si>
  <si>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</si>
  <si>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</si>
  <si>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</si>
  <si>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</si>
  <si>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</si>
  <si>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</si>
  <si>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</si>
  <si>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</si>
  <si>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</si>
  <si>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</si>
  <si>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</si>
  <si>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</si>
  <si>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</si>
  <si>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</si>
  <si>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</si>
  <si>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</si>
  <si>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</si>
  <si>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</si>
  <si>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</si>
  <si>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</si>
  <si>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</si>
  <si>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</si>
  <si>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</si>
  <si>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</si>
  <si>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</si>
  <si>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</si>
  <si>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</si>
  <si>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</si>
  <si>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</si>
  <si>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</si>
  <si>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</si>
  <si>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</si>
  <si>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</si>
  <si>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</si>
  <si>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</si>
  <si>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</si>
  <si>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</si>
  <si>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</si>
  <si>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</si>
  <si>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</si>
  <si>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</si>
  <si>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</si>
  <si>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</si>
  <si>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</si>
  <si>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</si>
  <si>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</si>
  <si>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</si>
  <si>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</si>
  <si>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</si>
  <si>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</si>
  <si>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</si>
  <si>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</si>
  <si>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</si>
  <si>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</si>
  <si>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</si>
  <si>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</si>
  <si>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</si>
  <si>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</si>
  <si>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</si>
  <si>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</si>
  <si>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</si>
  <si>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</si>
  <si>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</si>
  <si>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</si>
  <si>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</si>
  <si>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</si>
  <si>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</si>
  <si>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</si>
  <si>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</si>
  <si>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</si>
  <si>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</si>
  <si>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</si>
  <si>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</si>
  <si>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</si>
  <si>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</si>
  <si>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</si>
  <si>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</si>
  <si>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</si>
  <si>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</si>
  <si>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</si>
  <si>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</si>
  <si>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</si>
  <si>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</si>
  <si>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</si>
  <si>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</si>
  <si>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</si>
  <si>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</si>
  <si>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</si>
  <si>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</si>
  <si>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</si>
  <si>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</si>
  <si>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</si>
  <si>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</si>
  <si>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</si>
  <si>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</si>
  <si>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</si>
  <si>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</si>
  <si>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</si>
  <si>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</si>
  <si>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</si>
  <si>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</si>
  <si>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</si>
  <si>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</si>
  <si>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</si>
  <si>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</si>
  <si>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</si>
  <si>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</si>
  <si>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</si>
  <si>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</si>
  <si>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</si>
  <si>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</si>
  <si>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</si>
  <si>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</si>
  <si>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</si>
  <si>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</si>
  <si>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</si>
  <si>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</si>
  <si>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</si>
  <si>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</si>
  <si>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</si>
  <si>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</si>
  <si>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</si>
  <si>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</si>
  <si>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</si>
  <si>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</si>
  <si>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</si>
  <si>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</si>
  <si>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</si>
  <si>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</si>
  <si>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</si>
  <si>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</si>
  <si>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</si>
  <si>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</si>
  <si>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</si>
  <si>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</si>
  <si>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</si>
  <si>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</si>
  <si>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</si>
  <si>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</si>
  <si>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</si>
  <si>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</si>
  <si>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</si>
  <si>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</si>
  <si>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</si>
  <si>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</si>
  <si>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</si>
  <si>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</si>
  <si>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</si>
  <si>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</si>
  <si>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</si>
  <si>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</si>
  <si>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</si>
  <si>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</si>
  <si>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</si>
  <si>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</si>
  <si>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</si>
  <si>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</si>
  <si>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</si>
  <si>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</si>
  <si>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</si>
  <si>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</si>
  <si>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</si>
  <si>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</si>
  <si>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</si>
  <si>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</si>
  <si>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</si>
  <si>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</si>
  <si>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</si>
  <si>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</si>
  <si>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</si>
  <si>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</si>
  <si>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</si>
  <si>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</si>
  <si>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</si>
  <si>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</si>
  <si>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</si>
  <si>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</si>
  <si>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</si>
  <si>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</si>
  <si>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</si>
  <si>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</si>
  <si>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</si>
  <si>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</si>
  <si>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</si>
  <si>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</si>
  <si>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</si>
  <si>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</si>
  <si>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</si>
  <si>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</si>
  <si>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</si>
  <si>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</si>
  <si>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</si>
  <si>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</si>
  <si>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</si>
  <si>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</si>
  <si>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</si>
  <si>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</si>
  <si>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</si>
  <si>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</si>
  <si>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</si>
  <si>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</si>
  <si>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</si>
  <si>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</si>
  <si>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</si>
  <si>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</si>
  <si>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</si>
  <si>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</si>
  <si>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</si>
  <si>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</si>
  <si>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</si>
  <si>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</si>
  <si>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</si>
  <si>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</si>
  <si>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</si>
  <si>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</si>
  <si>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</si>
  <si>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</si>
  <si>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</si>
  <si>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</si>
  <si>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</si>
  <si>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</si>
  <si>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</si>
  <si>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</si>
  <si>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</si>
  <si>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</si>
  <si>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</si>
  <si>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</si>
  <si>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</si>
  <si>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</si>
  <si>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</si>
  <si>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</si>
  <si>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</si>
  <si>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</si>
  <si>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</si>
  <si>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</si>
  <si>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</si>
  <si>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</si>
  <si>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</si>
  <si>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</si>
  <si>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</si>
  <si>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</si>
  <si>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</si>
  <si>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</si>
  <si>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</si>
  <si>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</si>
  <si>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</si>
  <si>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</si>
  <si>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</si>
  <si>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</si>
  <si>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</si>
  <si>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</si>
  <si>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</si>
  <si>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</si>
  <si>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</si>
  <si>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</si>
  <si>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</si>
  <si>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</si>
  <si>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</si>
  <si>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</si>
  <si>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</si>
  <si>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</si>
  <si>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</si>
  <si>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</si>
  <si>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</si>
  <si>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</si>
  <si>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</si>
  <si>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</si>
  <si>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</si>
  <si>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</si>
  <si>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</si>
  <si>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</si>
  <si>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</si>
  <si>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</si>
  <si>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</si>
  <si>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</si>
  <si>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</si>
  <si>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</si>
  <si>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</si>
  <si>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</si>
  <si>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</si>
  <si>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</si>
  <si>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</si>
  <si>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</si>
  <si>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</si>
  <si>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</si>
  <si>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</si>
  <si>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</si>
  <si>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</si>
  <si>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</si>
  <si>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</si>
  <si>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</si>
  <si>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</si>
  <si>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</si>
  <si>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</si>
  <si>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</si>
  <si>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</si>
  <si>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</si>
  <si>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</si>
  <si>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</si>
  <si>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</si>
  <si>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</si>
  <si>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</si>
  <si>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</si>
  <si>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</si>
  <si>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</si>
  <si>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</si>
  <si>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</si>
  <si>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</si>
  <si>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</si>
  <si>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</si>
  <si>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</si>
  <si>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</si>
  <si>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</si>
  <si>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</si>
  <si>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</si>
  <si>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</si>
  <si>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</si>
  <si>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</si>
  <si>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</si>
  <si>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</si>
  <si>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</si>
  <si>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</si>
  <si>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</si>
  <si>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</si>
  <si>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</si>
  <si>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</si>
  <si>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</si>
  <si>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</si>
  <si>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</si>
  <si>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</si>
  <si>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</si>
  <si>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</si>
  <si>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</si>
  <si>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</si>
  <si>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</si>
  <si>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</si>
  <si>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</si>
  <si>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</si>
  <si>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</si>
  <si>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</si>
  <si>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</si>
  <si>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</si>
  <si>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</si>
  <si>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</si>
  <si>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</si>
  <si>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</si>
  <si>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</si>
  <si>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</si>
  <si>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</si>
  <si>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</si>
  <si>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</si>
  <si>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</si>
  <si>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</si>
  <si>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</si>
  <si>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</si>
  <si>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</si>
  <si>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</si>
  <si>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</si>
  <si>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</si>
  <si>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</si>
  <si>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</si>
  <si>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</si>
  <si>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</si>
  <si>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</si>
  <si>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</si>
  <si>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</si>
  <si>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</si>
  <si>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</si>
  <si>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</si>
  <si>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</si>
  <si>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</si>
  <si>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</si>
  <si>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</si>
  <si>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</si>
  <si>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</si>
  <si>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</si>
  <si>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</si>
  <si>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</si>
  <si>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</si>
  <si>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</si>
  <si>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</si>
  <si>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</si>
  <si>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</si>
  <si>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</si>
  <si>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</si>
  <si>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</si>
  <si>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</si>
  <si>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</si>
  <si>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</si>
  <si>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</si>
  <si>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</si>
  <si>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</si>
  <si>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</si>
  <si>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</si>
  <si>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</si>
  <si>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</si>
  <si>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</si>
  <si>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</si>
  <si>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</si>
  <si>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</si>
  <si>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</si>
  <si>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</si>
  <si>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</si>
  <si>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</si>
  <si>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</si>
  <si>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</si>
  <si>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</si>
  <si>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</si>
  <si>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</si>
  <si>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</si>
  <si>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</si>
  <si>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</si>
  <si>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</si>
  <si>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</si>
  <si>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</si>
  <si>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</si>
  <si>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</si>
  <si>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</si>
  <si>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</si>
  <si>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</si>
  <si>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</si>
  <si>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</si>
  <si>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</si>
  <si>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</si>
  <si>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</si>
  <si>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</si>
  <si>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</si>
  <si>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</si>
  <si>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</si>
  <si>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</si>
  <si>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</si>
  <si>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</si>
  <si>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</si>
  <si>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</si>
  <si>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</si>
  <si>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</si>
  <si>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</si>
  <si>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</si>
  <si>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</si>
  <si>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</si>
  <si>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</si>
  <si>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</si>
  <si>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</si>
  <si>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</si>
  <si>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</si>
  <si>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</si>
  <si>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</si>
  <si>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</si>
  <si>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</si>
  <si>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</si>
  <si>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</si>
  <si>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</si>
  <si>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</si>
  <si>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</si>
  <si>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</si>
  <si>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</si>
  <si>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</si>
  <si>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</si>
  <si>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</si>
  <si>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</si>
  <si>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</si>
  <si>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</si>
  <si>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</si>
  <si>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</si>
  <si>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</si>
  <si>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</si>
  <si>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</si>
  <si>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</si>
  <si>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</si>
  <si>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</si>
  <si>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</si>
  <si>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</si>
  <si>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</si>
  <si>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</si>
  <si>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</si>
  <si>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</si>
  <si>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</si>
  <si>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</si>
  <si>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</si>
  <si>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</si>
  <si>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</si>
  <si>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</si>
  <si>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</si>
  <si>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</si>
  <si>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</si>
  <si>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</si>
  <si>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</si>
  <si>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</si>
  <si>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</si>
  <si>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</si>
  <si>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</si>
  <si>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</si>
  <si>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</si>
  <si>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</si>
  <si>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</si>
  <si>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</si>
  <si>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</si>
  <si>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</si>
  <si>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</si>
  <si>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</si>
  <si>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</si>
  <si>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</si>
  <si>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</si>
  <si>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</si>
  <si>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</si>
  <si>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</si>
  <si>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</si>
  <si>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</si>
  <si>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</si>
  <si>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</si>
  <si>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</si>
  <si>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</si>
  <si>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</si>
  <si>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</si>
  <si>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</si>
  <si>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</si>
  <si>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</si>
  <si>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</si>
  <si>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</si>
  <si>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</si>
  <si>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</si>
  <si>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</si>
  <si>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</si>
  <si>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</si>
  <si>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</si>
  <si>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</si>
  <si>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</si>
  <si>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</si>
  <si>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</si>
  <si>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</si>
  <si>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</si>
  <si>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</si>
  <si>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</si>
  <si>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</si>
  <si>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</si>
  <si>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</si>
  <si>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</si>
  <si>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</si>
  <si>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</si>
  <si>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</si>
  <si>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</si>
  <si>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</si>
  <si>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</si>
  <si>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</si>
  <si>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</si>
  <si>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</si>
  <si>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</si>
  <si>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</si>
  <si>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</si>
  <si>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</si>
  <si>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</si>
  <si>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</si>
  <si>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</si>
  <si>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</si>
  <si>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</si>
  <si>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</si>
  <si>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</si>
  <si>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</si>
  <si>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</si>
  <si>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</si>
  <si>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</si>
  <si>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</si>
  <si>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</si>
  <si>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</si>
  <si>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</si>
  <si>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</si>
  <si>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</si>
  <si>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</si>
  <si>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</si>
  <si>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</si>
  <si>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</si>
  <si>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</si>
  <si>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</si>
  <si>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</si>
  <si>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</si>
  <si>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</si>
  <si>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</si>
  <si>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</si>
  <si>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</si>
  <si>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</si>
  <si>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</si>
  <si>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</si>
  <si>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</si>
  <si>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</si>
  <si>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</si>
  <si>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</si>
  <si>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</si>
  <si>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</si>
  <si>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</si>
  <si>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</si>
  <si>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</si>
  <si>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</si>
  <si>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</si>
  <si>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</si>
  <si>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</si>
  <si>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</si>
  <si>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</si>
  <si>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</si>
  <si>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</si>
  <si>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</si>
  <si>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</si>
  <si>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</si>
  <si>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</si>
  <si>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</si>
  <si>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</si>
  <si>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</si>
  <si>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</si>
  <si>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</si>
  <si>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</si>
  <si>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</si>
  <si>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</si>
  <si>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</si>
  <si>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</si>
  <si>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</si>
  <si>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</si>
  <si>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</si>
  <si>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</si>
  <si>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</si>
  <si>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</si>
  <si>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</si>
  <si>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</si>
  <si>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</si>
  <si>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</si>
  <si>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</si>
  <si>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</si>
  <si>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</si>
  <si>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</si>
  <si>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</si>
  <si>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</si>
  <si>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</si>
  <si>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</si>
  <si>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</si>
  <si>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</si>
  <si>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</si>
  <si>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</si>
  <si>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</si>
  <si>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</si>
  <si>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</si>
  <si>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</si>
  <si>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</si>
  <si>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</si>
  <si>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</si>
  <si>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</si>
  <si>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</si>
  <si>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</si>
  <si>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</si>
  <si>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</si>
  <si>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</si>
  <si>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</si>
  <si>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</si>
  <si>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</si>
  <si>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</si>
  <si>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</si>
  <si>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</si>
  <si>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</si>
  <si>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</si>
  <si>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</si>
  <si>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</si>
  <si>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</si>
  <si>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</si>
  <si>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</si>
  <si>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</si>
  <si>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</si>
  <si>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</si>
  <si>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</si>
  <si>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</si>
  <si>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</si>
  <si>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</si>
  <si>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</si>
  <si>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</si>
  <si>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</si>
  <si>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</si>
  <si>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</si>
  <si>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</si>
  <si>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</si>
  <si>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</si>
  <si>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</si>
  <si>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</si>
  <si>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</si>
  <si>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</si>
  <si>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</si>
  <si>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</si>
  <si>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</si>
  <si>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</si>
  <si>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</si>
  <si>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</si>
  <si>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</si>
  <si>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</si>
  <si>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</si>
  <si>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</si>
  <si>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</si>
  <si>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</si>
  <si>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</si>
  <si>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</si>
  <si>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</si>
  <si>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</si>
  <si>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</si>
  <si>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</si>
  <si>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</si>
  <si>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</si>
  <si>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</si>
  <si>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</si>
  <si>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</si>
  <si>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</si>
  <si>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</si>
  <si>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</si>
  <si>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</si>
  <si>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</si>
  <si>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</si>
  <si>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</si>
  <si>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</si>
  <si>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</si>
  <si>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</si>
  <si>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</si>
  <si>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</si>
  <si>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</si>
  <si>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</si>
  <si>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</si>
  <si>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</si>
  <si>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</si>
  <si>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</si>
  <si>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</si>
  <si>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</si>
  <si>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</si>
  <si>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</si>
  <si>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</si>
  <si>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</si>
  <si>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</si>
  <si>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</si>
  <si>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</si>
  <si>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</si>
  <si>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</si>
  <si>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</si>
  <si>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</si>
  <si>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</si>
  <si>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</si>
  <si>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</si>
  <si>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</si>
  <si>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</si>
  <si>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</si>
  <si>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</si>
  <si>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</si>
  <si>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</si>
  <si>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</si>
  <si>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</si>
  <si>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</si>
  <si>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</si>
  <si>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</si>
  <si>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</si>
  <si>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</si>
  <si>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</si>
  <si>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</si>
  <si>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</si>
  <si>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</si>
  <si>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</si>
  <si>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</si>
  <si>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</si>
  <si>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</si>
  <si>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</si>
  <si>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</si>
  <si>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</si>
  <si>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</si>
  <si>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</si>
  <si>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</si>
  <si>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</si>
  <si>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</si>
  <si>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</si>
  <si>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</si>
  <si>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</si>
  <si>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</si>
  <si>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</si>
  <si>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</si>
  <si>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</si>
  <si>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</si>
  <si>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</si>
  <si>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</si>
  <si>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</si>
  <si>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</si>
  <si>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</si>
  <si>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</si>
  <si>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</si>
  <si>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</si>
  <si>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</si>
  <si>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</si>
  <si>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</si>
  <si>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</si>
  <si>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</si>
  <si>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</si>
  <si>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</si>
  <si>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</si>
  <si>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</si>
  <si>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</si>
  <si>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</si>
  <si>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</si>
  <si>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</si>
  <si>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</si>
  <si>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</si>
  <si>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</si>
  <si>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</si>
  <si>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</si>
  <si>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</si>
  <si>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</si>
  <si>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</si>
  <si>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</si>
  <si>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</si>
  <si>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</si>
  <si>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</si>
  <si>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</si>
  <si>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</si>
  <si>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</si>
  <si>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</si>
  <si>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</si>
  <si>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</si>
  <si>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</si>
  <si>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</si>
  <si>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</si>
  <si>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</si>
  <si>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</si>
  <si>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</si>
  <si>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</si>
  <si>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</si>
  <si>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</si>
  <si>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</si>
  <si>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</si>
  <si>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</si>
  <si>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</si>
  <si>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</si>
  <si>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</si>
  <si>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</si>
  <si>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</si>
  <si>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</si>
  <si>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</si>
  <si>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</si>
  <si>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</si>
  <si>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</si>
  <si>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</si>
  <si>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</si>
  <si>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</si>
  <si>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</si>
  <si>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</si>
  <si>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</si>
  <si>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</si>
  <si>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</si>
  <si>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</si>
  <si>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</si>
  <si>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</si>
  <si>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</si>
  <si>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</si>
  <si>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</si>
  <si>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</si>
  <si>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</si>
  <si>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</si>
  <si>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</si>
  <si>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</si>
  <si>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</si>
  <si>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</si>
  <si>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</si>
  <si>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</si>
  <si>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</si>
  <si>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</si>
  <si>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</si>
  <si>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</si>
  <si>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</si>
  <si>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</si>
  <si>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</si>
  <si>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</si>
  <si>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</si>
  <si>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</si>
  <si>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</si>
  <si>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</si>
  <si>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</si>
  <si>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</si>
  <si>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</si>
  <si>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</si>
  <si>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</si>
  <si>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</si>
  <si>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</si>
  <si>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</si>
  <si>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</si>
  <si>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</si>
  <si>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</si>
  <si>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</si>
  <si>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</si>
  <si>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</si>
  <si>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</si>
  <si>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</si>
  <si>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</si>
  <si>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</si>
  <si>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</si>
  <si>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</si>
  <si>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</si>
  <si>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</si>
  <si>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</si>
  <si>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</si>
  <si>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</si>
  <si>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</si>
  <si>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</si>
  <si>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</si>
  <si>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</si>
  <si>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</si>
  <si>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</si>
  <si>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</si>
  <si>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</si>
  <si>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</si>
  <si>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</si>
  <si>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</si>
  <si>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</si>
  <si>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</si>
  <si>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</si>
  <si>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</si>
  <si>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</si>
  <si>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</si>
  <si>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</si>
  <si>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</si>
  <si>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</si>
  <si>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</si>
  <si>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</si>
  <si>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</si>
  <si>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</si>
  <si>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</si>
  <si>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</si>
  <si>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</si>
  <si>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</si>
  <si>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</si>
  <si>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</si>
  <si>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</si>
  <si>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</si>
  <si>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</si>
  <si>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</si>
  <si>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</si>
  <si>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</si>
  <si>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</si>
  <si>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</si>
  <si>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</si>
  <si>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</si>
  <si>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</si>
  <si>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</si>
  <si>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</si>
  <si>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</si>
  <si>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</si>
  <si>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</si>
  <si>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</si>
  <si>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</si>
  <si>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</si>
  <si>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</si>
  <si>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</si>
  <si>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</si>
  <si>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</si>
  <si>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</si>
  <si>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</si>
  <si>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</si>
  <si>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</si>
  <si>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</si>
  <si>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</si>
  <si>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</si>
  <si>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</si>
  <si>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</si>
  <si>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</si>
  <si>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</si>
  <si>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</si>
  <si>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</si>
  <si>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</si>
  <si>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</si>
  <si>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</si>
  <si>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</si>
  <si>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</si>
  <si>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</si>
  <si>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</si>
  <si>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</si>
  <si>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</si>
  <si>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</si>
  <si>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</si>
  <si>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</si>
  <si>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</si>
  <si>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</si>
  <si>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</si>
  <si>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</si>
  <si>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</si>
  <si>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</si>
  <si>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</si>
  <si>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</si>
  <si>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</si>
  <si>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</si>
  <si>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</si>
  <si>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</si>
  <si>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</si>
  <si>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</si>
  <si>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</si>
  <si>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</si>
  <si>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</si>
  <si>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</si>
  <si>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</si>
  <si>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</si>
  <si>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</si>
  <si>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</si>
  <si>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</si>
  <si>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</si>
  <si>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</si>
  <si>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</si>
  <si>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</si>
  <si>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</si>
  <si>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</si>
  <si>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</si>
  <si>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</si>
  <si>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</si>
  <si>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</si>
  <si>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</si>
  <si>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</si>
  <si>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</si>
  <si>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</si>
  <si>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</si>
  <si>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</si>
  <si>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</si>
  <si>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</si>
  <si>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</si>
  <si>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</si>
  <si>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</si>
  <si>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</si>
  <si>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</si>
  <si>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</si>
  <si>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</si>
  <si>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</si>
  <si>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</si>
  <si>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</si>
  <si>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</si>
  <si>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</si>
  <si>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</si>
  <si>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</si>
  <si>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</si>
  <si>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</si>
  <si>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</si>
  <si>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</si>
  <si>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</si>
  <si>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</si>
  <si>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</si>
  <si>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</si>
  <si>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</si>
  <si>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</si>
  <si>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</si>
  <si>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</si>
  <si>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</si>
  <si>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</si>
  <si>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</si>
  <si>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</si>
  <si>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</si>
  <si>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</si>
  <si>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</si>
  <si>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</si>
  <si>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</si>
  <si>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</si>
  <si>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</si>
  <si>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</si>
  <si>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</si>
  <si>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</si>
  <si>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</si>
  <si>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</si>
  <si>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</si>
  <si>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</si>
  <si>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</si>
  <si>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</si>
  <si>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</si>
  <si>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</si>
  <si>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</si>
  <si>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</si>
  <si>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</si>
  <si>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</si>
  <si>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</si>
  <si>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</si>
  <si>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</si>
  <si>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</si>
  <si>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</si>
  <si>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</si>
  <si>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</si>
  <si>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</si>
  <si>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</si>
  <si>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</si>
  <si>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</si>
  <si>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</si>
  <si>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</si>
  <si>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</si>
  <si>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</si>
  <si>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</si>
  <si>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</si>
  <si>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</si>
  <si>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</si>
  <si>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</si>
  <si>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</si>
  <si>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</si>
  <si>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</si>
  <si>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</si>
  <si>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</si>
  <si>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</si>
  <si>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</si>
  <si>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</si>
  <si>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</si>
  <si>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</si>
  <si>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</si>
  <si>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</si>
  <si>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</si>
  <si>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</si>
  <si>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</si>
  <si>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</si>
  <si>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</si>
  <si>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</si>
  <si>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</si>
  <si>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</si>
  <si>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</si>
  <si>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</si>
  <si>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</si>
  <si>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</si>
  <si>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</si>
  <si>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</si>
  <si>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</si>
  <si>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</si>
  <si>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</si>
  <si>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</si>
  <si>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</si>
  <si>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</si>
  <si>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</si>
  <si>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</si>
  <si>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</si>
  <si>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</si>
  <si>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</si>
  <si>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</si>
  <si>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</si>
  <si>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</si>
  <si>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</si>
  <si>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</si>
  <si>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</si>
  <si>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</si>
  <si>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</si>
  <si>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</si>
  <si>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</si>
  <si>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</si>
  <si>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</si>
  <si>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</si>
  <si>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</si>
  <si>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</si>
  <si>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</si>
  <si>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</si>
  <si>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</si>
  <si>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</si>
  <si>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</si>
  <si>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</si>
  <si>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</si>
  <si>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</si>
  <si>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</si>
  <si>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</si>
  <si>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</si>
  <si>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</si>
  <si>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</si>
  <si>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</si>
  <si>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</si>
  <si>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</si>
  <si>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</si>
  <si>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</si>
  <si>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</si>
  <si>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</si>
  <si>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</si>
  <si>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</si>
  <si>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</si>
  <si>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</si>
  <si>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</si>
  <si>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</si>
  <si>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</si>
  <si>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</si>
  <si>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</si>
  <si>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</si>
  <si>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</si>
  <si>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</si>
  <si>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</si>
  <si>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</si>
  <si>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</si>
  <si>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</si>
  <si>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</si>
  <si>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</si>
  <si>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</si>
  <si>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</si>
  <si>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</si>
  <si>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</si>
  <si>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</si>
  <si>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</si>
  <si>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</si>
  <si>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</si>
  <si>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</si>
  <si>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</si>
  <si>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</si>
  <si>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</si>
  <si>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</si>
  <si>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</si>
  <si>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</si>
  <si>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</si>
  <si>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</si>
  <si>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</si>
  <si>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</si>
  <si>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</si>
  <si>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</si>
  <si>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</si>
  <si>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</si>
  <si>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</si>
  <si>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</si>
  <si>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</si>
  <si>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</si>
  <si>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</si>
  <si>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</si>
  <si>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</si>
  <si>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</si>
  <si>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</si>
  <si>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</si>
  <si>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</si>
  <si>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</si>
  <si>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</si>
  <si>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</si>
  <si>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</si>
  <si>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</si>
  <si>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</si>
  <si>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</si>
  <si>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</si>
  <si>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</si>
  <si>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</si>
  <si>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</si>
  <si>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</si>
  <si>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</si>
  <si>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</si>
  <si>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</si>
  <si>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</si>
  <si>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</si>
  <si>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</si>
  <si>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</si>
  <si>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</si>
  <si>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</si>
  <si>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</si>
  <si>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</si>
  <si>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</si>
  <si>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</si>
  <si>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</si>
  <si>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</si>
  <si>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</si>
  <si>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</si>
  <si>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</si>
  <si>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</si>
  <si>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</si>
  <si>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</si>
  <si>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</si>
  <si>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</si>
  <si>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</si>
  <si>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</si>
  <si>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</si>
  <si>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</si>
  <si>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</si>
  <si>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</si>
  <si>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</si>
  <si>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</si>
  <si>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</si>
  <si>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</si>
  <si>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</si>
  <si>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</si>
  <si>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</si>
  <si>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</si>
  <si>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</si>
  <si>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</si>
  <si>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</si>
  <si>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</si>
  <si>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</si>
  <si>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</si>
  <si>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</si>
  <si>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</si>
  <si>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</si>
  <si>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</si>
  <si>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</si>
  <si>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</si>
  <si>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</si>
  <si>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</si>
  <si>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</si>
  <si>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</si>
  <si>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</si>
  <si>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</si>
  <si>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</si>
  <si>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</si>
  <si>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</si>
  <si>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</si>
  <si>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</si>
  <si>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</si>
  <si>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</si>
  <si>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</si>
  <si>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</si>
  <si>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</si>
  <si>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</si>
  <si>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</si>
  <si>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</si>
  <si>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</si>
  <si>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</si>
  <si>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</si>
  <si>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</si>
  <si>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</si>
  <si>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</si>
  <si>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</si>
  <si>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</si>
  <si>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</si>
  <si>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</si>
  <si>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</si>
  <si>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</si>
  <si>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</si>
  <si>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</si>
  <si>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</si>
  <si>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</si>
  <si>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</si>
  <si>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</si>
  <si>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</si>
  <si>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</si>
  <si>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</si>
  <si>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</si>
  <si>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</si>
  <si>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</si>
  <si>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</si>
  <si>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</si>
  <si>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</si>
  <si>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</si>
  <si>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</si>
  <si>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</si>
  <si>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</si>
  <si>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</si>
  <si>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</si>
  <si>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</si>
  <si>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</si>
  <si>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</si>
  <si>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</si>
  <si>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</si>
  <si>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</si>
  <si>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</si>
  <si>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</si>
  <si>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</si>
  <si>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</si>
  <si>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</si>
  <si>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</si>
  <si>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</si>
  <si>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</si>
  <si>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</si>
  <si>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</si>
  <si>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</si>
  <si>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</si>
  <si>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</si>
  <si>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</si>
  <si>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</si>
  <si>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</si>
  <si>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</si>
  <si>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</si>
  <si>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</si>
  <si>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</si>
  <si>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</si>
  <si>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</si>
  <si>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</si>
  <si>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</si>
  <si>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</si>
  <si>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</si>
  <si>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</si>
  <si>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</si>
  <si>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</si>
  <si>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</si>
  <si>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</si>
  <si>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</si>
  <si>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</si>
  <si>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</si>
  <si>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</si>
  <si>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</si>
  <si>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</si>
  <si>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</si>
  <si>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</si>
  <si>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</si>
  <si>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</si>
  <si>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</si>
  <si>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</si>
  <si>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</si>
  <si>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</si>
  <si>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</si>
  <si>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</si>
  <si>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</si>
  <si>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</si>
  <si>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</si>
  <si>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</si>
  <si>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</si>
  <si>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</si>
  <si>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</si>
  <si>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</si>
  <si>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</si>
  <si>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</si>
  <si>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</si>
  <si>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</si>
  <si>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</si>
  <si>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</si>
  <si>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</si>
  <si>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</si>
  <si>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</si>
  <si>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</si>
  <si>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</si>
  <si>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</si>
  <si>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</si>
  <si>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</si>
  <si>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</si>
  <si>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</si>
  <si>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</si>
  <si>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</si>
  <si>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</si>
  <si>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</si>
  <si>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</si>
  <si>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</si>
  <si>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</si>
  <si>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</si>
  <si>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</si>
  <si>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</si>
  <si>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</si>
  <si>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</si>
  <si>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</si>
  <si>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</si>
  <si>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</si>
  <si>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</si>
  <si>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</si>
  <si>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</si>
  <si>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</si>
  <si>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</si>
  <si>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</si>
  <si>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</si>
  <si>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</si>
  <si>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</si>
  <si>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</si>
  <si>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</si>
  <si>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</si>
  <si>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</si>
  <si>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</si>
  <si>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</si>
  <si>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</si>
  <si>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</si>
  <si>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</si>
  <si>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</si>
  <si>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</si>
  <si>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</si>
  <si>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</si>
  <si>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</si>
  <si>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</si>
  <si>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</si>
  <si>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</si>
  <si>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</si>
  <si>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</si>
  <si>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</si>
  <si>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</si>
  <si>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</si>
  <si>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</si>
  <si>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</si>
  <si>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</si>
  <si>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</si>
  <si>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</si>
  <si>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</si>
  <si>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</si>
  <si>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</si>
  <si>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</si>
  <si>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</si>
  <si>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</si>
  <si>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</si>
  <si>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</si>
  <si>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</si>
  <si>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</si>
  <si>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</si>
  <si>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</si>
  <si>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</si>
  <si>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</si>
  <si>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</si>
  <si>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</si>
  <si>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</si>
  <si>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</si>
  <si>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</si>
  <si>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</si>
  <si>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</si>
  <si>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</si>
  <si>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</si>
  <si>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</si>
  <si>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</si>
  <si>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</si>
  <si>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</si>
  <si>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</si>
  <si>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</si>
  <si>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</si>
  <si>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</si>
  <si>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</si>
  <si>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</si>
  <si>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</si>
  <si>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</si>
  <si>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</si>
  <si>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</si>
  <si>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</si>
  <si>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</si>
  <si>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</si>
  <si>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</si>
  <si>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</si>
  <si>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</si>
  <si>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</si>
  <si>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</si>
  <si>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</si>
  <si>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</si>
  <si>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</si>
  <si>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</si>
  <si>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</si>
  <si>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</si>
  <si>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</si>
  <si>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</si>
  <si>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</si>
  <si>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</si>
  <si>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</si>
  <si>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</si>
  <si>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</si>
  <si>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</si>
  <si>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</si>
  <si>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</si>
  <si>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</si>
  <si>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</si>
  <si>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</si>
  <si>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</si>
  <si>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</si>
  <si>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</si>
  <si>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</si>
  <si>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</si>
  <si>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</si>
  <si>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</si>
  <si>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</si>
  <si>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</si>
  <si>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</si>
  <si>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</si>
  <si>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</si>
  <si>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</si>
  <si>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</si>
  <si>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</si>
  <si>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</si>
  <si>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</si>
  <si>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</si>
  <si>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</si>
  <si>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</si>
  <si>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</si>
  <si>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</si>
  <si>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</si>
  <si>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</si>
  <si>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</si>
  <si>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</si>
  <si>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</si>
  <si>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</si>
  <si>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</si>
  <si>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</si>
  <si>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</si>
  <si>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</si>
  <si>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</si>
  <si>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</si>
  <si>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</si>
  <si>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</si>
  <si>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</si>
  <si>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</si>
  <si>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</si>
  <si>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</si>
  <si>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</si>
  <si>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</si>
  <si>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</si>
  <si>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</si>
  <si>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</si>
  <si>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</si>
  <si>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</si>
  <si>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</si>
  <si>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</si>
  <si>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</si>
  <si>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</si>
  <si>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</si>
  <si>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</si>
  <si>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</si>
  <si>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</si>
  <si>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</si>
  <si>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</si>
  <si>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</si>
  <si>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</si>
  <si>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</si>
  <si>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</si>
  <si>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</si>
  <si>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</si>
  <si>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</si>
  <si>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</si>
  <si>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</si>
  <si>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</si>
  <si>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</si>
  <si>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</si>
  <si>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</si>
  <si>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</si>
  <si>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</si>
  <si>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</si>
  <si>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</si>
  <si>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</si>
  <si>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</si>
  <si>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</si>
  <si>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</si>
  <si>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</si>
  <si>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</si>
  <si>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</si>
  <si>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</si>
  <si>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</si>
  <si>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</si>
  <si>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</si>
  <si>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</si>
  <si>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</si>
  <si>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</si>
  <si>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</si>
  <si>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</si>
  <si>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</si>
  <si>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</si>
  <si>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</si>
  <si>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</si>
  <si>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</si>
  <si>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</si>
  <si>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</si>
  <si>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</si>
  <si>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</si>
  <si>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</si>
  <si>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</si>
  <si>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</si>
  <si>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</si>
  <si>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</si>
  <si>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</si>
  <si>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</si>
  <si>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</si>
  <si>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</si>
  <si>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</si>
  <si>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</si>
  <si>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</si>
  <si>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</si>
  <si>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</si>
  <si>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</si>
  <si>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</si>
  <si>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</si>
  <si>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</si>
  <si>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</si>
  <si>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</si>
  <si>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</si>
  <si>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</si>
  <si>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</si>
  <si>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</si>
  <si>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</si>
  <si>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</si>
  <si>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</si>
  <si>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</si>
  <si>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</si>
  <si>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</si>
  <si>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</si>
  <si>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</si>
  <si>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</si>
  <si>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</si>
  <si>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</si>
  <si>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</si>
  <si>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</si>
  <si>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</si>
  <si>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</si>
  <si>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</si>
  <si>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</si>
  <si>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</si>
  <si>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</si>
  <si>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</si>
  <si>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</si>
  <si>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</si>
  <si>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</si>
  <si>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</si>
  <si>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</si>
  <si>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</si>
  <si>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</si>
  <si>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</si>
  <si>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</si>
  <si>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</si>
  <si>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</si>
  <si>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</si>
  <si>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</si>
  <si>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</si>
  <si>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</si>
  <si>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</si>
  <si>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</si>
  <si>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</si>
  <si>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</si>
  <si>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</si>
  <si>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</si>
  <si>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</si>
  <si>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</si>
  <si>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</si>
  <si>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</si>
  <si>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</si>
  <si>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</si>
  <si>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</si>
  <si>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</si>
  <si>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</si>
  <si>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</si>
  <si>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</si>
  <si>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</si>
  <si>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</si>
  <si>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</si>
  <si>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</si>
  <si>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</si>
  <si>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</si>
  <si>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</si>
  <si>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</si>
  <si>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</si>
  <si>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</si>
  <si>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</si>
  <si>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</si>
  <si>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</si>
  <si>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</si>
  <si>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</si>
  <si>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</si>
  <si>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</si>
  <si>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</si>
  <si>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</si>
  <si>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</si>
  <si>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</si>
  <si>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</si>
  <si>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</si>
  <si>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</si>
  <si>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</si>
  <si>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</si>
  <si>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</si>
  <si>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</si>
  <si>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</si>
  <si>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</si>
  <si>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</si>
  <si>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</si>
  <si>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</si>
  <si>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</si>
  <si>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</si>
  <si>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</si>
  <si>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</si>
  <si>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</si>
  <si>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</si>
  <si>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</si>
  <si>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</si>
  <si>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</si>
  <si>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</si>
  <si>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</si>
  <si>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</si>
  <si>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</si>
  <si>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</si>
  <si>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</si>
  <si>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</si>
  <si>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</si>
  <si>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</si>
  <si>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</si>
  <si>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</si>
  <si>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</si>
  <si>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</si>
  <si>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</si>
  <si>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</si>
  <si>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</si>
  <si>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</si>
  <si>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</si>
  <si>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</si>
  <si>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</si>
  <si>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</si>
  <si>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</si>
  <si>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</si>
  <si>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</si>
  <si>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</si>
  <si>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</si>
  <si>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</si>
  <si>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</si>
  <si>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</si>
  <si>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</si>
  <si>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</si>
  <si>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</si>
  <si>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</si>
  <si>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</si>
  <si>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</si>
  <si>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</si>
  <si>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</si>
  <si>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</si>
  <si>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</si>
  <si>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</si>
  <si>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</si>
  <si>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</si>
  <si>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</si>
  <si>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</si>
  <si>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</si>
  <si>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</si>
  <si>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</si>
  <si>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</si>
  <si>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</si>
  <si>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</si>
  <si>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</si>
  <si>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</si>
  <si>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</si>
  <si>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</si>
  <si>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</si>
  <si>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</si>
  <si>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</si>
  <si>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</si>
  <si>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</si>
  <si>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</si>
  <si>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</si>
  <si>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</si>
  <si>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</si>
  <si>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</si>
  <si>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</si>
  <si>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</si>
  <si>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</si>
  <si>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</si>
  <si>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</si>
  <si>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</si>
  <si>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</si>
  <si>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</si>
  <si>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</si>
  <si>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</si>
  <si>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</si>
  <si>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</si>
  <si>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</si>
  <si>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</si>
  <si>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</si>
  <si>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</si>
  <si>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</si>
  <si>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</si>
  <si>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</si>
  <si>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</si>
  <si>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</si>
  <si>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</si>
  <si>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</si>
  <si>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</si>
  <si>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</si>
  <si>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</si>
  <si>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</si>
  <si>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</si>
  <si>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</si>
  <si>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</si>
  <si>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</si>
  <si>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</si>
  <si>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</si>
  <si>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</si>
  <si>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</si>
  <si>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</si>
  <si>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</si>
  <si>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</si>
  <si>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</si>
  <si>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</si>
  <si>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</si>
  <si>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</si>
  <si>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</si>
  <si>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</si>
  <si>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</si>
  <si>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</si>
  <si>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</si>
  <si>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</si>
  <si>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</si>
  <si>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</si>
  <si>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</si>
  <si>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</si>
  <si>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</si>
  <si>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</si>
  <si>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</si>
  <si>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</si>
  <si>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</si>
  <si>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</si>
  <si>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</si>
  <si>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</si>
  <si>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</si>
  <si>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</si>
  <si>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</si>
  <si>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</si>
  <si>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</si>
  <si>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</si>
  <si>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</si>
  <si>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</si>
  <si>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</si>
  <si>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</si>
  <si>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</si>
  <si>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</si>
  <si>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</si>
  <si>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</si>
  <si>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</si>
  <si>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</si>
  <si>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</si>
  <si>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</si>
  <si>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</si>
  <si>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</si>
  <si>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</si>
  <si>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</si>
  <si>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</si>
  <si>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</si>
  <si>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</si>
  <si>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</si>
  <si>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</si>
  <si>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</si>
  <si>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</si>
  <si>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</si>
  <si>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</si>
  <si>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</si>
  <si>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</si>
  <si>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</si>
  <si>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</si>
  <si>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</si>
  <si>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</si>
  <si>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</si>
  <si>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</si>
  <si>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</si>
  <si>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</si>
  <si>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</si>
  <si>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</si>
  <si>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</si>
  <si>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</si>
  <si>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</si>
  <si>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</si>
  <si>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</si>
  <si>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</si>
  <si>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</si>
  <si>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</si>
  <si>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</si>
  <si>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</si>
  <si>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</si>
  <si>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</si>
  <si>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</si>
  <si>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</si>
  <si>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</si>
  <si>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</si>
  <si>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</si>
  <si>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</si>
  <si>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</si>
  <si>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</si>
  <si>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</si>
  <si>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</si>
  <si>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</si>
  <si>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</si>
  <si>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</si>
  <si>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</si>
  <si>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</si>
  <si>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</si>
  <si>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</si>
  <si>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</si>
  <si>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</si>
  <si>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</si>
  <si>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</si>
  <si>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</si>
  <si>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</si>
  <si>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</si>
  <si>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</si>
  <si>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</si>
  <si>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</si>
  <si>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</si>
  <si>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</si>
  <si>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</si>
  <si>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</si>
  <si>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</si>
  <si>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</si>
  <si>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</si>
  <si>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</si>
  <si>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</si>
  <si>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</si>
  <si>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</si>
  <si>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</si>
  <si>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</si>
  <si>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</si>
  <si>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</si>
  <si>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</si>
  <si>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</si>
  <si>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</si>
  <si>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</si>
  <si>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</si>
  <si>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</si>
  <si>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</si>
  <si>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</si>
  <si>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</si>
  <si>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</si>
  <si>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</si>
  <si>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</si>
  <si>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</si>
  <si>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</si>
  <si>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</si>
  <si>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</si>
  <si>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</si>
  <si>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</si>
  <si>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</si>
  <si>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</si>
  <si>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</si>
  <si>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</si>
  <si>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</si>
  <si>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</si>
  <si>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</si>
  <si>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</si>
  <si>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</si>
  <si>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</si>
  <si>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</si>
  <si>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</si>
  <si>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</si>
  <si>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</si>
  <si>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</si>
  <si>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</si>
  <si>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</si>
  <si>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</si>
  <si>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</si>
  <si>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</si>
  <si>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</si>
  <si>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</si>
  <si>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</si>
  <si>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</si>
  <si>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</si>
  <si>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</si>
  <si>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</si>
  <si>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</si>
  <si>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</si>
  <si>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</si>
  <si>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</si>
  <si>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</si>
  <si>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</si>
  <si>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</si>
  <si>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</si>
  <si>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</si>
  <si>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</si>
  <si>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</si>
  <si>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</si>
  <si>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</si>
  <si>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</si>
  <si>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</si>
  <si>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</si>
  <si>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</si>
  <si>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</si>
  <si>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</si>
  <si>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</si>
  <si>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</si>
  <si>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</si>
  <si>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</si>
  <si>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</si>
  <si>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</si>
  <si>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</si>
  <si>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</si>
  <si>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</si>
  <si>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</si>
  <si>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</si>
  <si>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</si>
  <si>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</si>
  <si>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</si>
  <si>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</si>
  <si>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</si>
  <si>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</si>
  <si>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</si>
  <si>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</si>
  <si>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</si>
  <si>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</si>
  <si>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</si>
  <si>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</si>
  <si>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</si>
  <si>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</si>
  <si>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</si>
  <si>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</si>
  <si>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</si>
  <si>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</si>
  <si>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</si>
  <si>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</si>
  <si>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</si>
  <si>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</si>
  <si>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</si>
  <si>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</si>
  <si>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</si>
  <si>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</si>
  <si>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</si>
  <si>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</si>
  <si>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</si>
  <si>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</si>
  <si>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</si>
  <si>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</si>
  <si>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</si>
  <si>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</si>
  <si>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</si>
  <si>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</si>
  <si>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</si>
  <si>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</si>
  <si>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</si>
  <si>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</si>
  <si>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</si>
  <si>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</si>
  <si>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</si>
  <si>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</si>
  <si>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</si>
  <si>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</si>
  <si>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</si>
  <si>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</si>
  <si>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</si>
  <si>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</si>
  <si>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</si>
  <si>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</si>
  <si>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</si>
  <si>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</si>
  <si>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</si>
  <si>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</si>
  <si>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</si>
  <si>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</si>
  <si>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</si>
  <si>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</si>
  <si>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</si>
  <si>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</si>
  <si>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</si>
  <si>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</si>
  <si>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</si>
  <si>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</si>
  <si>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</si>
  <si>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</si>
  <si>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</si>
  <si>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</si>
  <si>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</si>
  <si>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</si>
  <si>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</si>
  <si>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</si>
  <si>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</si>
  <si>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</si>
  <si>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</si>
  <si>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</si>
  <si>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</si>
  <si>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</si>
  <si>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</si>
  <si>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</si>
  <si>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</si>
  <si>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</si>
  <si>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</si>
  <si>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</si>
  <si>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</si>
  <si>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</si>
  <si>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</si>
  <si>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</si>
  <si>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</si>
  <si>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</si>
  <si>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</si>
  <si>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</si>
  <si>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</si>
  <si>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</si>
  <si>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</si>
  <si>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</si>
  <si>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</si>
  <si>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</si>
  <si>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</si>
  <si>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</si>
  <si>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</si>
  <si>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</si>
  <si>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</si>
  <si>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</si>
  <si>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</si>
  <si>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</si>
  <si>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</si>
  <si>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</si>
  <si>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</si>
  <si>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</si>
  <si>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</si>
  <si>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</si>
  <si>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</si>
  <si>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</si>
  <si>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</si>
  <si>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</si>
  <si>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</si>
  <si>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</si>
  <si>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</si>
  <si>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</si>
  <si>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</si>
  <si>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</si>
  <si>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</si>
  <si>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</si>
  <si>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</si>
  <si>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</si>
  <si>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</si>
  <si>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</si>
  <si>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</si>
  <si>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</si>
  <si>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</si>
  <si>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</si>
  <si>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</si>
  <si>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</si>
  <si>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</si>
  <si>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</si>
  <si>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</si>
  <si>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</si>
  <si>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</si>
  <si>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</si>
  <si>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</si>
  <si>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</si>
  <si>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</si>
  <si>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</si>
  <si>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</si>
  <si>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</si>
  <si>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</si>
  <si>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</si>
  <si>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</si>
  <si>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</si>
  <si>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</si>
  <si>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</si>
  <si>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</si>
  <si>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</si>
  <si>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</si>
  <si>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</si>
  <si>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</si>
  <si>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</si>
  <si>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</si>
  <si>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</si>
  <si>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</si>
  <si>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</si>
  <si>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</si>
  <si>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</si>
  <si>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</si>
  <si>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</si>
  <si>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</si>
  <si>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</si>
  <si>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</si>
  <si>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</si>
  <si>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</si>
  <si>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</si>
  <si>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</si>
  <si>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</si>
  <si>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</si>
  <si>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</si>
  <si>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</si>
  <si>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</si>
  <si>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</si>
  <si>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</si>
  <si>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</si>
  <si>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</si>
  <si>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</si>
  <si>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</si>
  <si>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</si>
  <si>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</si>
  <si>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</si>
  <si>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</si>
  <si>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</si>
  <si>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</si>
  <si>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</si>
  <si>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</si>
  <si>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</si>
  <si>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</si>
  <si>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</si>
  <si>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</si>
  <si>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</si>
  <si>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</si>
  <si>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</si>
  <si>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</si>
  <si>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</si>
  <si>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</si>
  <si>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</si>
  <si>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</si>
  <si>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</si>
  <si>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</si>
  <si>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</si>
  <si>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</si>
  <si>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</si>
  <si>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</si>
  <si>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</si>
  <si>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</si>
  <si>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</si>
  <si>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</si>
  <si>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</si>
  <si>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</si>
  <si>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</si>
  <si>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</si>
  <si>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</si>
  <si>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</si>
  <si>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</si>
  <si>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</si>
  <si>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</si>
  <si>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</si>
  <si>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</si>
  <si>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</si>
  <si>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</si>
  <si>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</si>
  <si>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</si>
  <si>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</si>
  <si>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</si>
  <si>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</si>
  <si>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</si>
  <si>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</si>
  <si>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</si>
  <si>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</si>
  <si>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</si>
  <si>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</si>
  <si>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</si>
  <si>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</si>
  <si>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</si>
  <si>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</si>
  <si>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</si>
  <si>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</si>
  <si>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</si>
  <si>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</si>
  <si>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</si>
  <si>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</si>
  <si>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</si>
  <si>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</si>
  <si>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</si>
  <si>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</si>
  <si>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</si>
  <si>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</si>
  <si>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</si>
  <si>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</si>
  <si>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</si>
  <si>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</si>
  <si>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</si>
  <si>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</si>
  <si>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</si>
  <si>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</si>
  <si>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</si>
  <si>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</si>
  <si>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</si>
  <si>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</si>
  <si>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</si>
  <si>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</si>
  <si>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</si>
  <si>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</si>
  <si>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</si>
  <si>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</si>
  <si>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</si>
  <si>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</si>
  <si>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</si>
  <si>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</si>
  <si>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</si>
  <si>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</si>
  <si>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</si>
  <si>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</si>
  <si>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</si>
  <si>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</si>
  <si>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</si>
  <si>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</si>
  <si>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</si>
  <si>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</si>
  <si>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</si>
  <si>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</si>
  <si>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</si>
  <si>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</si>
  <si>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</si>
  <si>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</si>
  <si>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</si>
  <si>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</si>
  <si>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</si>
  <si>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</si>
  <si>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</si>
  <si>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</si>
  <si>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</si>
  <si>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</si>
  <si>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</si>
  <si>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</si>
  <si>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</si>
  <si>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</si>
  <si>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</si>
  <si>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</si>
  <si>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</si>
  <si>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</si>
  <si>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</si>
  <si>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</si>
  <si>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</si>
  <si>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</si>
  <si>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</si>
  <si>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</si>
  <si>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</si>
  <si>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</si>
  <si>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</si>
  <si>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</si>
  <si>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</si>
  <si>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</si>
  <si>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</si>
  <si>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</si>
  <si>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</si>
  <si>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</si>
  <si>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</si>
  <si>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</si>
  <si>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</si>
  <si>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</si>
  <si>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</si>
  <si>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</si>
  <si>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</si>
  <si>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</si>
  <si>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</si>
  <si>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</si>
  <si>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</si>
  <si>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</si>
  <si>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</si>
  <si>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</si>
  <si>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</si>
  <si>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</si>
  <si>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</si>
  <si>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</si>
  <si>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</si>
  <si>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</si>
  <si>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</si>
  <si>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</si>
  <si>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</si>
  <si>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</si>
  <si>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</si>
  <si>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</si>
  <si>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</si>
  <si>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</si>
  <si>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</si>
  <si>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</si>
  <si>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</si>
  <si>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</si>
  <si>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</si>
  <si>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</si>
  <si>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</si>
  <si>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</si>
  <si>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</si>
  <si>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</si>
  <si>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</si>
  <si>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</si>
  <si>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</si>
  <si>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</si>
  <si>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</si>
  <si>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</si>
  <si>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</si>
  <si>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</si>
  <si>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</si>
  <si>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</si>
  <si>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</si>
  <si>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</si>
  <si>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</si>
  <si>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</si>
  <si>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</si>
  <si>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</si>
  <si>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</si>
  <si>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</si>
  <si>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</si>
  <si>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</si>
  <si>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</si>
  <si>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</si>
  <si>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</si>
  <si>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</si>
  <si>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</si>
  <si>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</si>
  <si>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</si>
  <si>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</si>
  <si>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</si>
  <si>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</si>
  <si>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</si>
  <si>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</si>
  <si>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</si>
  <si>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</si>
  <si>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</si>
  <si>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</si>
  <si>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</si>
  <si>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</si>
  <si>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</si>
  <si>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</si>
  <si>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</si>
  <si>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</si>
  <si>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</si>
  <si>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</si>
  <si>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</si>
  <si>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</si>
  <si>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</si>
  <si>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</si>
  <si>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</si>
  <si>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</si>
  <si>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</si>
  <si>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</si>
  <si>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</si>
  <si>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</si>
  <si>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</si>
  <si>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</si>
  <si>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</si>
  <si>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</si>
  <si>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</si>
  <si>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</si>
  <si>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</si>
  <si>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</si>
  <si>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</si>
  <si>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</si>
  <si>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</si>
  <si>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</si>
  <si>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</si>
  <si>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</si>
  <si>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</si>
  <si>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</si>
  <si>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</si>
  <si>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</si>
  <si>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</si>
  <si>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</si>
  <si>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</si>
  <si>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</si>
  <si>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</si>
  <si>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</si>
  <si>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</si>
  <si>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</si>
  <si>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</si>
  <si>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</si>
  <si>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</si>
  <si>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</si>
  <si>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</si>
  <si>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</si>
  <si>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</si>
  <si>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</si>
  <si>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</si>
  <si>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</si>
  <si>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</si>
  <si>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</si>
  <si>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</si>
  <si>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</si>
  <si>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</si>
  <si>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</si>
  <si>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</si>
  <si>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</si>
  <si>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</si>
  <si>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</si>
  <si>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</si>
  <si>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</si>
  <si>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</si>
  <si>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</si>
  <si>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</si>
  <si>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</si>
  <si>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</si>
  <si>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</si>
  <si>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</si>
  <si>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</si>
  <si>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</si>
  <si>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</si>
  <si>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</si>
  <si>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</si>
  <si>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</si>
  <si>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</si>
  <si>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</si>
  <si>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</si>
  <si>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</si>
  <si>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</si>
  <si>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</si>
  <si>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</si>
  <si>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</si>
  <si>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</si>
  <si>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</si>
  <si>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</si>
  <si>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</si>
  <si>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</si>
  <si>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</si>
  <si>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</si>
  <si>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</si>
  <si>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</si>
  <si>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</si>
  <si>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</si>
  <si>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</si>
  <si>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</si>
  <si>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</si>
  <si>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</si>
  <si>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</si>
  <si>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</si>
  <si>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</si>
  <si>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</si>
  <si>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</si>
  <si>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</si>
  <si>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</si>
  <si>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</si>
  <si>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</si>
  <si>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</si>
  <si>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</si>
  <si>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</si>
  <si>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</si>
  <si>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</si>
  <si>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</si>
  <si>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</si>
  <si>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</si>
  <si>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</si>
  <si>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</si>
  <si>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</si>
  <si>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</si>
  <si>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</si>
  <si>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</si>
  <si>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</si>
  <si>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</si>
  <si>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</si>
  <si>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</si>
  <si>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</si>
  <si>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</si>
  <si>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</si>
  <si>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</si>
  <si>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</si>
  <si>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</si>
  <si>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</si>
  <si>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</si>
  <si>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</si>
  <si>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</si>
  <si>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</si>
  <si>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</si>
  <si>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</si>
  <si>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</si>
  <si>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</si>
  <si>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</si>
  <si>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</si>
  <si>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</si>
  <si>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</si>
  <si>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</si>
  <si>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</si>
  <si>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</si>
  <si>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</si>
  <si>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</si>
  <si>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</si>
  <si>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</si>
  <si>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</si>
  <si>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</si>
  <si>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</si>
  <si>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</si>
  <si>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</si>
  <si>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</si>
  <si>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</si>
  <si>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</si>
  <si>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</si>
  <si>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</si>
  <si>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</si>
  <si>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</si>
  <si>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</si>
  <si>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</si>
  <si>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</si>
  <si>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</si>
  <si>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</si>
  <si>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</si>
  <si>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</si>
  <si>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</si>
  <si>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</si>
  <si>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</si>
  <si>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</si>
  <si>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</si>
  <si>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</si>
  <si>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</si>
  <si>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</si>
  <si>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</si>
  <si>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</si>
  <si>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</si>
  <si>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</si>
  <si>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</si>
  <si>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</si>
  <si>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</si>
  <si>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</si>
  <si>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</si>
  <si>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</si>
  <si>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</si>
  <si>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</si>
  <si>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</si>
  <si>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</si>
  <si>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</si>
  <si>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</si>
  <si>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</si>
  <si>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</si>
  <si>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</si>
  <si>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</si>
  <si>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</si>
  <si>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</si>
  <si>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</si>
  <si>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</si>
  <si>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</si>
  <si>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</si>
  <si>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</si>
  <si>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</si>
  <si>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</si>
  <si>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</si>
  <si>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</si>
  <si>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</si>
  <si>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</si>
  <si>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</si>
  <si>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</si>
  <si>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</si>
  <si>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</si>
  <si>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</si>
  <si>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</si>
  <si>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</si>
  <si>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</si>
  <si>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</si>
  <si>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</si>
  <si>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</si>
  <si>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</si>
  <si>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</si>
  <si>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</si>
  <si>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</si>
  <si>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</si>
  <si>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</si>
  <si>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</si>
  <si>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</si>
  <si>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</si>
  <si>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</si>
  <si>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</si>
  <si>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</si>
  <si>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</si>
  <si>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</si>
  <si>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</si>
  <si>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</si>
  <si>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</si>
  <si>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</si>
  <si>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</si>
  <si>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</si>
  <si>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</si>
  <si>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</si>
  <si>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</si>
  <si>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</si>
  <si>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</si>
  <si>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</si>
  <si>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</si>
  <si>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</si>
  <si>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</si>
  <si>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</si>
  <si>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</si>
  <si>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</si>
  <si>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</si>
  <si>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</si>
  <si>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</si>
  <si>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</si>
  <si>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</si>
  <si>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</si>
  <si>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</si>
  <si>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</si>
  <si>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</si>
  <si>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</si>
  <si>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</si>
  <si>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</si>
  <si>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</si>
  <si>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</si>
  <si>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</si>
  <si>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</si>
  <si>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</si>
  <si>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</si>
  <si>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</si>
  <si>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</si>
  <si>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</si>
  <si>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</si>
  <si>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</si>
  <si>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</si>
  <si>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</si>
  <si>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</si>
  <si>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</si>
  <si>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</si>
  <si>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</si>
  <si>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</si>
  <si>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</si>
  <si>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</si>
  <si>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</si>
  <si>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</si>
  <si>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</si>
  <si>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</si>
  <si>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</si>
  <si>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</si>
  <si>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</si>
  <si>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</si>
  <si>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</si>
  <si>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</si>
  <si>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</si>
  <si>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</si>
  <si>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</si>
  <si>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</si>
  <si>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</si>
  <si>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</si>
  <si>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</si>
  <si>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</si>
  <si>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</si>
  <si>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</si>
  <si>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</si>
  <si>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</si>
  <si>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</si>
  <si>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</si>
  <si>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</si>
  <si>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</si>
  <si>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</si>
  <si>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</si>
  <si>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</si>
  <si>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</si>
  <si>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</si>
  <si>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</si>
  <si>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</si>
  <si>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</si>
  <si>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</si>
  <si>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</si>
  <si>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</si>
  <si>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</si>
  <si>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</si>
  <si>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</si>
  <si>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</si>
  <si>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</si>
  <si>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</si>
  <si>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</si>
  <si>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</si>
  <si>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</si>
  <si>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</si>
  <si>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</si>
  <si>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</si>
  <si>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</si>
  <si>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</si>
  <si>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</si>
  <si>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</si>
  <si>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</si>
  <si>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</si>
  <si>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</si>
  <si>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</si>
  <si>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</si>
  <si>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</si>
  <si>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</si>
  <si>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</si>
  <si>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</si>
  <si>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</si>
  <si>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</si>
  <si>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</si>
  <si>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</si>
  <si>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</si>
  <si>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</si>
  <si>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</si>
  <si>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</si>
  <si>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</si>
  <si>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</si>
  <si>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</si>
  <si>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</si>
  <si>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</si>
  <si>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</si>
  <si>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</si>
  <si>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</si>
  <si>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</si>
  <si>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</si>
  <si>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</si>
  <si>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</si>
  <si>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</si>
  <si>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</si>
  <si>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</si>
  <si>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</si>
  <si>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</si>
  <si>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</si>
  <si>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</si>
  <si>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</si>
  <si>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</si>
  <si>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</si>
  <si>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</si>
  <si>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</si>
  <si>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</si>
  <si>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</si>
  <si>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</si>
  <si>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</si>
  <si>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</si>
  <si>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</si>
  <si>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</si>
  <si>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</si>
  <si>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</si>
  <si>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</si>
  <si>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</si>
  <si>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</si>
  <si>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</si>
  <si>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</si>
  <si>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</si>
  <si>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</si>
  <si>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</si>
  <si>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</si>
  <si>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</si>
  <si>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</si>
  <si>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</si>
  <si>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</si>
  <si>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</si>
  <si>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</si>
  <si>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</si>
  <si>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</si>
  <si>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</si>
  <si>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</si>
  <si>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</si>
  <si>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</si>
  <si>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</si>
  <si>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</si>
  <si>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</si>
  <si>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</si>
  <si>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</si>
  <si>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</si>
  <si>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</si>
  <si>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</si>
  <si>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</si>
  <si>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</si>
  <si>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</si>
  <si>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</si>
  <si>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</si>
  <si>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</si>
  <si>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</si>
  <si>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</si>
  <si>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</si>
  <si>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</si>
  <si>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</si>
  <si>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</si>
  <si>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</si>
  <si>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</si>
  <si>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</si>
  <si>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</si>
  <si>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</si>
  <si>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</si>
  <si>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</si>
  <si>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</si>
  <si>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</si>
  <si>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</si>
  <si>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</si>
  <si>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</si>
  <si>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</si>
  <si>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</si>
  <si>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</si>
  <si>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</si>
  <si>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</si>
  <si>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</si>
  <si>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</si>
  <si>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</si>
  <si>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</si>
  <si>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</si>
  <si>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</si>
  <si>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</si>
  <si>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</si>
  <si>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</si>
  <si>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</si>
  <si>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</si>
  <si>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</si>
  <si>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</si>
  <si>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</si>
  <si>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</si>
  <si>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</si>
  <si>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</si>
  <si>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</si>
  <si>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</si>
  <si>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</si>
  <si>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</si>
  <si>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</si>
  <si>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</si>
  <si>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</si>
  <si>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</si>
  <si>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</si>
  <si>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</si>
  <si>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</si>
  <si>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</si>
  <si>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</si>
  <si>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</si>
  <si>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</si>
  <si>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</si>
  <si>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</si>
  <si>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</si>
  <si>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</si>
  <si>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</si>
  <si>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</si>
  <si>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</si>
  <si>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</si>
  <si>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</si>
  <si>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</si>
  <si>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</si>
  <si>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</si>
  <si>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</si>
  <si>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</si>
  <si>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</si>
  <si>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</si>
  <si>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</si>
  <si>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</si>
  <si>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</si>
  <si>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</si>
  <si>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</si>
  <si>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</si>
  <si>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</si>
  <si>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</si>
  <si>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</si>
  <si>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</si>
  <si>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</si>
  <si>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</si>
  <si>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</si>
  <si>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</si>
  <si>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</si>
  <si>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</si>
  <si>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</si>
  <si>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</si>
  <si>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</si>
  <si>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</si>
  <si>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</si>
  <si>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</si>
  <si>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</si>
  <si>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</si>
  <si>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</si>
  <si>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</si>
  <si>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</si>
  <si>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</si>
  <si>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</si>
  <si>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</si>
  <si>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</si>
  <si>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</si>
  <si>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</si>
  <si>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</si>
  <si>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</si>
  <si>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</si>
  <si>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</si>
  <si>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</si>
  <si>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</si>
  <si>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</si>
  <si>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</si>
  <si>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</si>
  <si>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</si>
  <si>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</si>
  <si>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</si>
  <si>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</si>
  <si>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</si>
  <si>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</si>
  <si>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</si>
  <si>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</si>
  <si>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</si>
  <si>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</si>
  <si>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</si>
  <si>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</si>
  <si>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</si>
  <si>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</si>
  <si>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</si>
  <si>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</si>
  <si>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</si>
  <si>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</si>
  <si>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</si>
  <si>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</si>
  <si>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</si>
  <si>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</si>
  <si>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</si>
  <si>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</si>
  <si>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</si>
  <si>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</si>
  <si>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</si>
  <si>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</si>
  <si>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</si>
  <si>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</si>
  <si>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</si>
  <si>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</si>
  <si>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</si>
  <si>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</si>
  <si>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</si>
  <si>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</si>
  <si>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</si>
  <si>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</si>
  <si>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</si>
  <si>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</si>
  <si>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</si>
  <si>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</si>
  <si>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</si>
  <si>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</si>
  <si>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</si>
  <si>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</si>
  <si>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</si>
  <si>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</si>
  <si>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</si>
  <si>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</si>
  <si>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</si>
  <si>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</si>
  <si>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</si>
  <si>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</si>
  <si>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</si>
  <si>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</si>
  <si>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</si>
  <si>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</si>
  <si>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</si>
  <si>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</si>
  <si>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</si>
  <si>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</si>
  <si>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</si>
  <si>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</si>
  <si>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</si>
  <si>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</si>
  <si>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</si>
  <si>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</si>
  <si>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</si>
  <si>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</si>
  <si>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</si>
  <si>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</si>
  <si>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</si>
  <si>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</si>
  <si>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</si>
  <si>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</si>
  <si>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</si>
  <si>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</si>
  <si>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</si>
  <si>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</si>
  <si>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</si>
  <si>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</si>
  <si>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</si>
  <si>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</si>
  <si>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</si>
  <si>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</si>
  <si>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</si>
  <si>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</si>
  <si>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</si>
  <si>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</si>
  <si>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</si>
  <si>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</si>
  <si>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</si>
  <si>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</si>
  <si>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</si>
  <si>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</si>
  <si>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</si>
  <si>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</si>
  <si>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</si>
  <si>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</si>
  <si>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</si>
  <si>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</si>
  <si>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</si>
  <si>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</si>
  <si>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</si>
  <si>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</si>
  <si>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</si>
  <si>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</si>
  <si>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</si>
  <si>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</si>
  <si>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</si>
  <si>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</si>
  <si>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</si>
  <si>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</si>
  <si>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</si>
  <si>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</si>
  <si>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</si>
  <si>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</si>
  <si>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</si>
  <si>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</si>
  <si>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</si>
  <si>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</si>
  <si>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</si>
  <si>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</si>
  <si>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</si>
  <si>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</si>
  <si>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</si>
  <si>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</si>
  <si>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</si>
  <si>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</si>
  <si>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</si>
  <si>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</si>
  <si>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</si>
  <si>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</si>
  <si>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</si>
  <si>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</si>
  <si>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</si>
  <si>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</si>
  <si>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</si>
  <si>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</si>
  <si>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</si>
  <si>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</si>
  <si>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</si>
  <si>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</si>
  <si>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</si>
  <si>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</si>
  <si>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</si>
  <si>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</si>
  <si>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</si>
  <si>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</si>
  <si>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</si>
  <si>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</si>
  <si>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</si>
  <si>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</si>
  <si>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</si>
  <si>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</si>
  <si>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</si>
  <si>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</si>
  <si>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</si>
  <si>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</si>
  <si>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</si>
  <si>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</si>
  <si>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</si>
  <si>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</si>
  <si>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</si>
  <si>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</si>
  <si>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</si>
  <si>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</si>
  <si>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</si>
  <si>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</si>
  <si>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</si>
  <si>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</si>
  <si>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</si>
  <si>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</si>
  <si>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</si>
  <si>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</si>
  <si>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</si>
  <si>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</si>
  <si>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</si>
  <si>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</si>
  <si>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</si>
  <si>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</si>
  <si>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</si>
  <si>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</si>
  <si>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</si>
  <si>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</si>
  <si>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</si>
  <si>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</si>
  <si>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</si>
  <si>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</si>
  <si>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</si>
  <si>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</si>
  <si>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</si>
  <si>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</si>
  <si>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</si>
  <si>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</si>
  <si>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</si>
  <si>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</si>
  <si>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</si>
  <si>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</si>
  <si>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</si>
  <si>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</si>
  <si>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</si>
  <si>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</si>
  <si>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</si>
  <si>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</si>
  <si>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</si>
  <si>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</si>
  <si>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</si>
  <si>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</si>
  <si>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</si>
  <si>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</si>
  <si>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</si>
  <si>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</si>
  <si>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</si>
  <si>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</si>
  <si>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</si>
  <si>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</si>
  <si>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</si>
  <si>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</si>
  <si>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</si>
  <si>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</si>
  <si>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</si>
  <si>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</si>
  <si>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</si>
  <si>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</si>
  <si>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</si>
  <si>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</si>
  <si>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</si>
  <si>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</si>
  <si>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</si>
  <si>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</si>
  <si>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</si>
  <si>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</si>
  <si>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</si>
  <si>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</si>
  <si>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</si>
  <si>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</si>
  <si>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</si>
  <si>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</si>
  <si>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</si>
  <si>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</si>
  <si>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</si>
  <si>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</si>
  <si>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</si>
  <si>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</si>
  <si>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</si>
  <si>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</si>
  <si>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</si>
  <si>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</si>
  <si>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</si>
  <si>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</si>
  <si>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</si>
  <si>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</si>
  <si>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</si>
  <si>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</si>
  <si>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</si>
  <si>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</si>
  <si>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</si>
  <si>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</si>
  <si>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</si>
  <si>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</si>
  <si>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</si>
  <si>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</si>
  <si>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</si>
  <si>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</si>
  <si>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</si>
  <si>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</si>
  <si>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</si>
  <si>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</si>
  <si>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</si>
  <si>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</si>
  <si>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</si>
  <si>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</si>
  <si>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</si>
  <si>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</si>
  <si>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</si>
  <si>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</si>
  <si>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</si>
  <si>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</si>
  <si>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</si>
  <si>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</si>
  <si>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</si>
  <si>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</si>
  <si>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</si>
  <si>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</si>
  <si>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</si>
  <si>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</si>
  <si>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</si>
  <si>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</si>
  <si>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</si>
  <si>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</si>
  <si>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</si>
  <si>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</si>
  <si>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</si>
  <si>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</si>
  <si>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</si>
  <si>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</si>
  <si>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</si>
  <si>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</si>
  <si>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</si>
  <si>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</si>
  <si>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</si>
  <si>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</si>
  <si>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</si>
  <si>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</si>
  <si>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</si>
  <si>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</si>
  <si>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</si>
  <si>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</si>
  <si>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</si>
  <si>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</si>
  <si>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</si>
  <si>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</si>
  <si>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</si>
  <si>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</si>
  <si>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</si>
  <si>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</si>
  <si>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</si>
  <si>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</si>
  <si>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</si>
  <si>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</si>
  <si>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</si>
  <si>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</si>
  <si>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</si>
  <si>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</si>
  <si>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</si>
  <si>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</si>
  <si>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</si>
  <si>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</si>
  <si>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</si>
  <si>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</si>
  <si>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</si>
  <si>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</si>
  <si>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</si>
  <si>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</si>
  <si>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</si>
  <si>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</si>
  <si>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</si>
  <si>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</si>
  <si>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</si>
  <si>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</si>
  <si>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</si>
  <si>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</si>
  <si>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</si>
  <si>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</si>
  <si>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</si>
  <si>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</si>
  <si>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</si>
  <si>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</si>
  <si>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</si>
  <si>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</si>
  <si>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</si>
  <si>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</si>
  <si>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</si>
  <si>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</si>
  <si>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</si>
  <si>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</si>
  <si>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</si>
  <si>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</si>
  <si>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</si>
  <si>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</si>
  <si>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</si>
  <si>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</si>
  <si>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</si>
  <si>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</si>
  <si>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</si>
  <si>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</si>
  <si>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</si>
  <si>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</si>
  <si>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</si>
  <si>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</si>
  <si>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</si>
  <si>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</si>
  <si>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</si>
  <si>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</si>
  <si>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</si>
  <si>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</si>
  <si>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</si>
  <si>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</si>
  <si>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</si>
  <si>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</si>
  <si>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</si>
  <si>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</si>
  <si>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</si>
  <si>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</si>
  <si>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</si>
  <si>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</si>
  <si>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</si>
  <si>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</si>
  <si>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</si>
  <si>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</si>
  <si>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</si>
  <si>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</si>
  <si>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</si>
  <si>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</si>
  <si>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</si>
  <si>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</si>
  <si>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</si>
  <si>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</si>
  <si>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</si>
  <si>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</si>
  <si>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</si>
  <si>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</si>
  <si>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</si>
  <si>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</si>
  <si>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</si>
  <si>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</si>
  <si>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</si>
  <si>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</si>
  <si>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</si>
  <si>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</si>
  <si>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</si>
  <si>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</si>
  <si>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</si>
  <si>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</si>
  <si>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</si>
  <si>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</si>
  <si>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</si>
  <si>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</si>
  <si>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</si>
  <si>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</si>
  <si>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</si>
  <si>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</si>
  <si>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</si>
  <si>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</si>
  <si>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</si>
  <si>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</si>
  <si>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</si>
  <si>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</si>
  <si>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</si>
  <si>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</si>
  <si>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</si>
  <si>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</si>
  <si>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</si>
  <si>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</si>
  <si>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</si>
  <si>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</si>
  <si>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</si>
  <si>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</si>
  <si>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</si>
  <si>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</si>
  <si>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</si>
  <si>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</si>
  <si>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</si>
  <si>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</si>
  <si>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</si>
  <si>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</si>
  <si>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</si>
  <si>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</si>
  <si>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</si>
  <si>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</si>
  <si>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</si>
  <si>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</si>
  <si>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</si>
  <si>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</si>
  <si>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</si>
  <si>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</si>
  <si>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</si>
  <si>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</si>
  <si>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</si>
  <si>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</si>
  <si>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</si>
  <si>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</si>
  <si>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</si>
  <si>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</si>
  <si>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</si>
  <si>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</si>
  <si>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</si>
  <si>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</si>
  <si>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</si>
  <si>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</si>
  <si>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</si>
  <si>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</si>
  <si>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</si>
  <si>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</si>
  <si>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</si>
  <si>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</si>
  <si>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</si>
  <si>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</si>
  <si>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</si>
  <si>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</si>
  <si>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</si>
  <si>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</si>
  <si>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</si>
  <si>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</si>
  <si>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</si>
  <si>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</si>
  <si>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</si>
  <si>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</si>
  <si>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</si>
  <si>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</si>
  <si>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</si>
  <si>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</si>
  <si>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</si>
  <si>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</si>
  <si>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</si>
  <si>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</si>
  <si>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</si>
  <si>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</si>
  <si>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</si>
  <si>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</si>
  <si>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</si>
  <si>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</si>
  <si>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</si>
  <si>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</si>
  <si>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</si>
  <si>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</si>
  <si>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</si>
  <si>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</si>
  <si>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</si>
  <si>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</si>
  <si>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</si>
  <si>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</si>
  <si>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</si>
  <si>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</si>
  <si>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</si>
  <si>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</si>
  <si>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</si>
  <si>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</si>
  <si>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</si>
  <si>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</si>
  <si>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</si>
  <si>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</si>
  <si>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</si>
  <si>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</si>
  <si>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</si>
  <si>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</si>
  <si>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</si>
  <si>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</si>
  <si>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</si>
  <si>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</si>
  <si>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</si>
  <si>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</si>
  <si>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</si>
  <si>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</si>
  <si>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</si>
  <si>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</si>
  <si>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</si>
  <si>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</si>
  <si>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</si>
  <si>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</si>
  <si>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</si>
  <si>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</si>
  <si>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</si>
  <si>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</si>
  <si>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</si>
  <si>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</si>
  <si>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</si>
  <si>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</si>
  <si>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</si>
  <si>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</si>
  <si>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</si>
  <si>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</si>
  <si>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</si>
  <si>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</si>
  <si>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</si>
  <si>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</si>
  <si>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</si>
  <si>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</si>
  <si>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</si>
  <si>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</si>
  <si>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</si>
  <si>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</si>
  <si>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</si>
  <si>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</si>
  <si>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</si>
  <si>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</si>
  <si>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</si>
  <si>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</si>
  <si>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</si>
  <si>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</si>
  <si>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</si>
  <si>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</si>
  <si>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</si>
  <si>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</si>
  <si>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</si>
  <si>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</si>
  <si>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</si>
  <si>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</si>
  <si>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</si>
  <si>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</si>
  <si>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</si>
  <si>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</si>
  <si>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</si>
  <si>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</si>
  <si>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</si>
  <si>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</si>
  <si>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</si>
  <si>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</si>
  <si>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</si>
  <si>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</si>
  <si>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</si>
  <si>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</si>
  <si>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</si>
  <si>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</si>
  <si>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</si>
  <si>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</si>
  <si>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</si>
  <si>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</si>
  <si>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</si>
  <si>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</si>
  <si>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</si>
  <si>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</si>
  <si>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</si>
  <si>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</si>
  <si>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</si>
  <si>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</si>
  <si>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</si>
  <si>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</si>
  <si>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</si>
  <si>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</si>
  <si>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</si>
  <si>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</si>
  <si>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</si>
  <si>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</si>
  <si>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</si>
  <si>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</si>
  <si>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</si>
  <si>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</si>
  <si>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</si>
  <si>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</si>
  <si>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</si>
  <si>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</si>
  <si>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</si>
  <si>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</si>
  <si>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</si>
  <si>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</si>
  <si>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</si>
  <si>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</si>
  <si>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</si>
  <si>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</si>
  <si>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</si>
  <si>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</si>
  <si>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</si>
  <si>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</si>
  <si>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</si>
  <si>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</si>
  <si>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</si>
  <si>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</si>
  <si>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</si>
  <si>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</si>
  <si>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</si>
  <si>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</si>
  <si>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</si>
  <si>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</si>
  <si>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</si>
  <si>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</si>
  <si>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</si>
  <si>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</si>
  <si>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</si>
  <si>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</si>
  <si>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</si>
  <si>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</si>
  <si>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</si>
  <si>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</si>
  <si>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</si>
  <si>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</si>
  <si>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</si>
  <si>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</si>
  <si>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</si>
  <si>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</si>
  <si>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</si>
  <si>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</si>
  <si>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</si>
  <si>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</si>
  <si>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</si>
  <si>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</si>
  <si>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</si>
  <si>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</si>
  <si>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</si>
  <si>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</si>
  <si>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</si>
  <si>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</si>
  <si>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</si>
  <si>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</si>
  <si>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</si>
  <si>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</si>
  <si>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</si>
  <si>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</si>
  <si>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</si>
  <si>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</si>
  <si>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</si>
  <si>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</si>
  <si>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</si>
  <si>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</si>
  <si>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</si>
  <si>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</si>
  <si>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</si>
  <si>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</si>
  <si>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</si>
  <si>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</si>
  <si>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</si>
  <si>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</si>
  <si>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</si>
  <si>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</si>
  <si>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</si>
  <si>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</si>
  <si>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</si>
  <si>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</si>
  <si>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</si>
  <si>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</si>
  <si>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</si>
  <si>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</si>
  <si>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</si>
  <si>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</si>
  <si>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</si>
  <si>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</si>
  <si>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</si>
  <si>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</si>
  <si>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</si>
  <si>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</si>
  <si>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</si>
  <si>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</si>
  <si>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</si>
  <si>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</si>
  <si>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</si>
  <si>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</si>
  <si>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</si>
  <si>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</si>
  <si>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</si>
  <si>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</si>
  <si>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</si>
  <si>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</si>
  <si>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</si>
  <si>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</si>
  <si>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</si>
  <si>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</si>
  <si>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</si>
  <si>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</si>
  <si>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</si>
  <si>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</si>
  <si>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</si>
  <si>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</si>
  <si>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</si>
  <si>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</si>
  <si>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</si>
  <si>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</si>
  <si>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</si>
  <si>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</si>
  <si>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</si>
  <si>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</si>
  <si>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</si>
  <si>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</si>
  <si>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</si>
  <si>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</si>
  <si>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</si>
  <si>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</si>
  <si>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</si>
  <si>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</si>
  <si>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</si>
  <si>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</si>
  <si>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</si>
  <si>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</si>
  <si>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</si>
  <si>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</si>
  <si>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</si>
  <si>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</si>
  <si>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</si>
  <si>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</si>
  <si>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</si>
  <si>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</si>
  <si>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</si>
  <si>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</si>
  <si>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</si>
  <si>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</si>
  <si>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</si>
  <si>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</si>
  <si>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</si>
  <si>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</si>
  <si>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</si>
  <si>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</si>
  <si>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</si>
  <si>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</si>
  <si>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</si>
  <si>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</si>
  <si>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</si>
  <si>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</si>
  <si>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</si>
  <si>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</si>
  <si>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</si>
  <si>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</si>
  <si>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</si>
  <si>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</si>
  <si>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</si>
  <si>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</si>
  <si>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</si>
  <si>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</si>
  <si>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</si>
  <si>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</si>
  <si>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</si>
  <si>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</si>
  <si>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</si>
  <si>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</si>
  <si>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</si>
  <si>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</si>
  <si>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</si>
  <si>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</si>
  <si>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</si>
  <si>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</si>
  <si>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</si>
  <si>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</si>
  <si>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</si>
  <si>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</si>
  <si>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</si>
  <si>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</si>
  <si>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</si>
  <si>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</si>
  <si>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</si>
  <si>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</si>
  <si>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</si>
  <si>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</si>
  <si>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</si>
  <si>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</si>
  <si>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</si>
  <si>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</si>
  <si>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</si>
  <si>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</si>
  <si>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</si>
  <si>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</si>
  <si>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</si>
  <si>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</si>
  <si>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</si>
  <si>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</si>
  <si>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</si>
  <si>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</si>
  <si>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</si>
  <si>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</si>
  <si>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</si>
  <si>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</si>
  <si>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</si>
  <si>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</si>
  <si>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</si>
  <si>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</si>
  <si>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</si>
  <si>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</si>
  <si>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</si>
  <si>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</si>
  <si>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</si>
  <si>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</si>
  <si>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</si>
  <si>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</si>
  <si>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</si>
  <si>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</si>
  <si>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</si>
  <si>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</si>
  <si>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</si>
  <si>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</si>
  <si>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</si>
  <si>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</si>
  <si>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</si>
  <si>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</si>
  <si>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</si>
  <si>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</si>
  <si>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</si>
  <si>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</si>
  <si>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</si>
  <si>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</si>
  <si>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</si>
  <si>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</si>
  <si>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</si>
  <si>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</si>
  <si>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</si>
  <si>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</si>
  <si>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</si>
  <si>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</si>
  <si>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</si>
  <si>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</si>
  <si>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</si>
  <si>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</si>
  <si>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</si>
  <si>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</si>
  <si>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</si>
  <si>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</si>
  <si>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</si>
  <si>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</si>
  <si>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</si>
  <si>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</si>
  <si>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</si>
  <si>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</si>
  <si>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</si>
  <si>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</si>
  <si>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</si>
  <si>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</si>
  <si>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</si>
  <si>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</si>
  <si>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</si>
  <si>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</si>
  <si>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</si>
  <si>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</si>
  <si>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</si>
  <si>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</si>
  <si>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</si>
  <si>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</si>
  <si>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</si>
  <si>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</si>
  <si>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</si>
  <si>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</si>
  <si>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</si>
  <si>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</si>
  <si>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</si>
  <si>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</si>
  <si>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</si>
  <si>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</si>
  <si>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</si>
  <si>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</si>
  <si>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</si>
  <si>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</si>
  <si>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</si>
  <si>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</si>
  <si>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</si>
  <si>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</si>
  <si>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</si>
  <si>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</si>
  <si>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</si>
  <si>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</si>
  <si>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</si>
  <si>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</si>
  <si>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</si>
  <si>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</si>
  <si>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</si>
  <si>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</si>
  <si>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</si>
  <si>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</si>
  <si>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</si>
  <si>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</si>
  <si>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</si>
  <si>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</si>
  <si>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</si>
  <si>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</si>
  <si>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</si>
  <si>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</si>
  <si>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</si>
  <si>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</si>
  <si>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</si>
  <si>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</si>
  <si>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</si>
  <si>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</si>
  <si>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</si>
  <si>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</si>
  <si>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</si>
  <si>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</si>
  <si>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</si>
  <si>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</si>
  <si>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</si>
  <si>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</si>
  <si>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</si>
  <si>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</si>
  <si>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</si>
  <si>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</si>
  <si>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</si>
  <si>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</si>
  <si>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</si>
  <si>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</si>
  <si>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</si>
  <si>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</si>
  <si>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</si>
  <si>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</si>
  <si>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</si>
  <si>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</si>
  <si>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</si>
  <si>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</si>
  <si>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</si>
  <si>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</si>
  <si>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</si>
  <si>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</si>
  <si>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</si>
  <si>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</si>
  <si>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</si>
  <si>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</si>
  <si>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</si>
  <si>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</si>
  <si>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</si>
  <si>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</si>
  <si>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</si>
  <si>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</si>
  <si>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</si>
  <si>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</si>
  <si>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</si>
  <si>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</si>
  <si>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</si>
  <si>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</si>
  <si>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</si>
  <si>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</si>
  <si>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</si>
  <si>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</si>
  <si>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</si>
  <si>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</si>
  <si>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</si>
  <si>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</si>
  <si>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</si>
  <si>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</si>
  <si>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</si>
  <si>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</si>
  <si>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</si>
  <si>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</si>
  <si>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</si>
  <si>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</si>
  <si>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</si>
  <si>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</si>
  <si>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</si>
  <si>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</si>
  <si>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</si>
  <si>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</si>
  <si>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</si>
  <si>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</si>
  <si>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</si>
  <si>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</si>
  <si>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</si>
  <si>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</si>
  <si>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</si>
  <si>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</si>
  <si>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</si>
  <si>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</si>
  <si>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</si>
  <si>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</si>
  <si>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</si>
  <si>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</si>
  <si>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</si>
  <si>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</si>
  <si>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</si>
  <si>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</si>
  <si>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</si>
  <si>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</si>
  <si>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</si>
  <si>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</si>
  <si>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</si>
  <si>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</si>
  <si>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</si>
  <si>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</si>
  <si>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</si>
  <si>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</si>
  <si>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</si>
  <si>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</si>
  <si>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</si>
  <si>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</si>
  <si>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</si>
  <si>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</si>
  <si>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</si>
  <si>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</si>
  <si>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</si>
  <si>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</si>
  <si>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</si>
  <si>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</si>
  <si>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</si>
  <si>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</si>
  <si>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</si>
  <si>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</si>
  <si>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</si>
  <si>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</si>
  <si>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</si>
  <si>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</si>
  <si>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</si>
  <si>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</si>
  <si>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</si>
  <si>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</si>
  <si>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</si>
  <si>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</si>
  <si>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</si>
  <si>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</si>
  <si>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</si>
  <si>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</si>
  <si>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</si>
  <si>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</si>
  <si>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</si>
  <si>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</si>
  <si>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</si>
  <si>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</si>
  <si>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</si>
  <si>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</si>
  <si>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</si>
  <si>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</si>
  <si>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</si>
  <si>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</si>
  <si>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</si>
  <si>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</si>
  <si>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</si>
  <si>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</si>
  <si>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</si>
  <si>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</si>
  <si>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</si>
  <si>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</si>
  <si>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</si>
  <si>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</si>
  <si>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</si>
  <si>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</si>
  <si>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</si>
  <si>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</si>
  <si>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</si>
  <si>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</si>
  <si>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</si>
  <si>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</si>
  <si>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</si>
  <si>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</si>
  <si>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</si>
  <si>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</si>
  <si>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</si>
  <si>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</si>
  <si>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</si>
  <si>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</si>
  <si>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</si>
  <si>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</si>
  <si>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</si>
  <si>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</si>
  <si>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</si>
  <si>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</si>
  <si>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</si>
  <si>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</si>
  <si>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</si>
  <si>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</si>
  <si>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</si>
  <si>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</si>
  <si>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</si>
  <si>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</si>
  <si>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</si>
  <si>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</si>
  <si>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</si>
  <si>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</si>
  <si>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</si>
  <si>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</si>
  <si>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</si>
  <si>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</si>
  <si>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</si>
  <si>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</si>
  <si>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</si>
  <si>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</si>
  <si>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</si>
  <si>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</si>
  <si>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</si>
  <si>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</si>
  <si>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</si>
  <si>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</si>
  <si>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</si>
  <si>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</si>
  <si>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</si>
  <si>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</si>
  <si>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</si>
  <si>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</si>
  <si>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</si>
  <si>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</si>
  <si>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</si>
  <si>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</si>
  <si>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</si>
  <si>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</si>
  <si>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</si>
  <si>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</si>
  <si>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</si>
  <si>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</si>
  <si>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</si>
  <si>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</si>
  <si>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</si>
  <si>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</si>
  <si>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</si>
  <si>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</si>
  <si>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</si>
  <si>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</si>
  <si>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</si>
  <si>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</si>
  <si>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</si>
  <si>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</si>
  <si>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</si>
  <si>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</si>
  <si>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</si>
  <si>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</si>
  <si>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</si>
  <si>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</si>
  <si>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</si>
  <si>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</si>
  <si>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</si>
  <si>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</si>
  <si>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</si>
  <si>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</si>
  <si>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</si>
  <si>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</si>
  <si>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</si>
  <si>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</si>
  <si>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</si>
  <si>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</si>
  <si>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</si>
  <si>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</si>
  <si>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</si>
  <si>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</si>
  <si>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</si>
  <si>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</si>
  <si>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</si>
  <si>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</si>
  <si>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</si>
  <si>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</si>
  <si>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</si>
  <si>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</si>
  <si>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</si>
  <si>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</si>
  <si>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</si>
  <si>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</si>
  <si>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</si>
  <si>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</si>
  <si>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</si>
  <si>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</si>
  <si>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</si>
  <si>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</si>
  <si>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</si>
  <si>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</si>
  <si>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</si>
  <si>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</si>
  <si>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</si>
  <si>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</si>
  <si>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</si>
  <si>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</si>
  <si>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</si>
  <si>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</si>
  <si>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</si>
  <si>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</si>
  <si>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</si>
  <si>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</si>
  <si>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</si>
  <si>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</si>
  <si>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</si>
  <si>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</si>
  <si>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</si>
  <si>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</si>
  <si>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</si>
  <si>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</si>
  <si>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</si>
  <si>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</si>
  <si>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</si>
  <si>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</si>
  <si>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</si>
  <si>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</si>
  <si>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</si>
  <si>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</si>
  <si>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</si>
  <si>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</si>
  <si>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</si>
  <si>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</si>
  <si>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</si>
  <si>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</si>
  <si>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</si>
  <si>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</si>
  <si>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</si>
  <si>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</si>
  <si>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</si>
  <si>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</si>
  <si>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</si>
  <si>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</si>
  <si>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</si>
  <si>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</si>
  <si>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</si>
  <si>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</si>
  <si>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</si>
  <si>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</si>
  <si>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</si>
  <si>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</si>
  <si>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</si>
  <si>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</si>
  <si>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</si>
  <si>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</si>
  <si>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</si>
  <si>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</si>
  <si>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</si>
  <si>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</si>
  <si>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</si>
  <si>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</si>
  <si>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</si>
  <si>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</si>
  <si>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</si>
  <si>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</si>
  <si>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</si>
  <si>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</si>
  <si>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</si>
  <si>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</si>
  <si>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</si>
  <si>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</si>
  <si>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</si>
  <si>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</si>
  <si>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</si>
  <si>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</si>
  <si>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</si>
  <si>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</si>
  <si>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</si>
  <si>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</si>
  <si>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</si>
  <si>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</si>
  <si>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</si>
  <si>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</si>
  <si>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</si>
  <si>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</si>
  <si>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</si>
  <si>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</si>
  <si>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</si>
  <si>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</si>
  <si>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</si>
  <si>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</si>
  <si>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</si>
  <si>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</si>
  <si>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</si>
  <si>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</si>
  <si>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</si>
  <si>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</si>
  <si>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</si>
  <si>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</si>
  <si>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</si>
  <si>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</si>
  <si>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</si>
  <si>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</si>
  <si>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</si>
  <si>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</si>
  <si>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</si>
  <si>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</si>
  <si>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</si>
  <si>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</si>
  <si>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</si>
  <si>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</si>
  <si>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</si>
  <si>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</si>
  <si>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</si>
  <si>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</si>
  <si>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</si>
  <si>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</si>
  <si>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</si>
  <si>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</si>
  <si>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</si>
  <si>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</si>
  <si>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</si>
  <si>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</si>
  <si>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</si>
  <si>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</si>
  <si>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</si>
  <si>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</si>
  <si>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</si>
  <si>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</si>
  <si>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</si>
  <si>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</si>
  <si>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</si>
  <si>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</si>
  <si>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</si>
  <si>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</si>
  <si>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</si>
  <si>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</si>
  <si>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</si>
  <si>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</si>
  <si>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</si>
  <si>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</si>
  <si>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</si>
  <si>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</si>
  <si>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</si>
  <si>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</si>
  <si>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</si>
  <si>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</si>
  <si>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</si>
  <si>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</si>
  <si>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</si>
  <si>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</si>
  <si>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</si>
  <si>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</si>
  <si>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</si>
  <si>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</si>
  <si>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</si>
  <si>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</si>
  <si>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</si>
  <si>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</si>
  <si>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</si>
  <si>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</si>
  <si>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</si>
  <si>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</si>
  <si>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</si>
  <si>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</si>
  <si>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</si>
  <si>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</si>
  <si>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</si>
  <si>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</si>
  <si>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</si>
  <si>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</si>
  <si>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</si>
  <si>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</si>
  <si>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</si>
  <si>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</si>
  <si>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</si>
  <si>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</si>
  <si>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</si>
  <si>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</si>
  <si>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</si>
  <si>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</si>
  <si>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</si>
  <si>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</si>
  <si>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</si>
  <si>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</si>
  <si>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</si>
  <si>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</si>
  <si>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</si>
  <si>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</si>
  <si>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</si>
  <si>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</si>
  <si>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</si>
  <si>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</si>
  <si>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</si>
  <si>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</si>
  <si>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</si>
  <si>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</si>
  <si>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</si>
  <si>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</si>
  <si>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</si>
  <si>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</si>
  <si>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</si>
  <si>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</si>
  <si>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</si>
  <si>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</si>
  <si>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</si>
  <si>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</si>
  <si>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</si>
  <si>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</si>
  <si>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</si>
  <si>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</si>
  <si>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</si>
  <si>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</si>
  <si>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</si>
  <si>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</si>
  <si>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</si>
  <si>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</si>
  <si>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</si>
  <si>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</si>
  <si>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</si>
  <si>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</si>
  <si>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</si>
  <si>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</si>
  <si>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</si>
  <si>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</si>
  <si>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</si>
  <si>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</si>
  <si>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</si>
  <si>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</si>
  <si>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</si>
  <si>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</si>
  <si>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</si>
  <si>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</si>
  <si>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</si>
  <si>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</si>
  <si>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</si>
  <si>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</si>
  <si>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</si>
  <si>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</si>
  <si>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</si>
  <si>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</si>
  <si>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</si>
  <si>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</si>
  <si>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</si>
  <si>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</si>
  <si>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</si>
  <si>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</si>
  <si>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</si>
  <si>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</si>
  <si>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</si>
  <si>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</si>
  <si>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</si>
  <si>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</si>
  <si>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</si>
  <si>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</si>
  <si>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</si>
  <si>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</si>
  <si>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</si>
  <si>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</si>
  <si>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</si>
  <si>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</si>
  <si>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</si>
  <si>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</si>
  <si>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</si>
  <si>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</si>
  <si>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</si>
  <si>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</si>
  <si>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</si>
  <si>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</si>
  <si>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</si>
  <si>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</si>
  <si>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</si>
  <si>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</si>
  <si>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</si>
  <si>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</si>
  <si>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</si>
  <si>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</si>
  <si>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</si>
  <si>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</si>
  <si>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</si>
  <si>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</si>
  <si>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</si>
  <si>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</si>
  <si>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</si>
  <si>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</si>
  <si>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</si>
  <si>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</si>
  <si>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</si>
  <si>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</si>
  <si>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</si>
  <si>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</si>
  <si>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</si>
  <si>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</si>
  <si>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</si>
  <si>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</si>
  <si>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</si>
  <si>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</si>
  <si>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</si>
  <si>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</si>
  <si>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</si>
  <si>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</si>
  <si>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</si>
  <si>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</si>
  <si>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</si>
  <si>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</si>
  <si>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</si>
  <si>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</si>
  <si>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</si>
  <si>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</si>
  <si>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</si>
  <si>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</si>
  <si>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</si>
  <si>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</si>
  <si>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</si>
  <si>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</si>
  <si>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</si>
  <si>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</si>
  <si>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</si>
  <si>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</si>
  <si>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</si>
  <si>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</si>
  <si>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</si>
  <si>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</si>
  <si>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</si>
  <si>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</si>
  <si>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</si>
  <si>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</si>
  <si>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</si>
  <si>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</si>
  <si>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</si>
  <si>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</si>
  <si>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</si>
  <si>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</si>
  <si>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</si>
  <si>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</si>
  <si>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</si>
  <si>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</si>
  <si>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</si>
  <si>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</si>
  <si>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</si>
  <si>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</si>
  <si>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</si>
  <si>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</si>
  <si>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</si>
  <si>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</si>
  <si>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</si>
  <si>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</si>
  <si>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</si>
  <si>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</si>
  <si>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</si>
  <si>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</si>
  <si>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</si>
  <si>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</si>
  <si>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</si>
  <si>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</si>
  <si>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</si>
  <si>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</si>
  <si>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</si>
  <si>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</si>
  <si>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</si>
  <si>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</si>
  <si>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</si>
  <si>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</si>
  <si>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</si>
  <si>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</si>
  <si>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</si>
  <si>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</si>
  <si>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</si>
  <si>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</si>
  <si>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</si>
  <si>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</si>
  <si>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</si>
  <si>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</si>
  <si>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</si>
  <si>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</si>
  <si>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</si>
  <si>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</si>
  <si>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</si>
  <si>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</si>
  <si>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</si>
  <si>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</si>
  <si>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</si>
  <si>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</si>
  <si>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</si>
  <si>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</si>
  <si>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</si>
  <si>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</si>
  <si>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</si>
  <si>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</si>
  <si>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</si>
  <si>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</si>
  <si>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</si>
  <si>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</si>
  <si>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</si>
  <si>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</si>
  <si>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</si>
  <si>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</si>
  <si>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</si>
  <si>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</si>
  <si>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</si>
  <si>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</si>
  <si>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</si>
  <si>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</si>
  <si>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</si>
  <si>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</si>
  <si>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</si>
  <si>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</si>
  <si>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</si>
  <si>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</si>
  <si>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</si>
  <si>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</si>
  <si>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</si>
  <si>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</si>
  <si>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</si>
  <si>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</si>
  <si>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</si>
  <si>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</si>
  <si>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</si>
  <si>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</si>
  <si>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</si>
  <si>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</si>
  <si>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</si>
  <si>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</si>
  <si>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</si>
  <si>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</si>
  <si>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</si>
  <si>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</si>
  <si>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</si>
  <si>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</si>
  <si>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</si>
  <si>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</si>
  <si>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</si>
  <si>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</si>
  <si>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</si>
  <si>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</si>
  <si>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</si>
  <si>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</si>
  <si>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</si>
  <si>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</si>
  <si>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</si>
  <si>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</si>
  <si>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</si>
  <si>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</si>
  <si>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</si>
  <si>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</si>
  <si>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</si>
  <si>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</si>
  <si>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</si>
  <si>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</si>
  <si>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</si>
  <si>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</si>
  <si>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</si>
  <si>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</si>
  <si>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</si>
  <si>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</si>
  <si>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</si>
  <si>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</si>
  <si>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</si>
  <si>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</si>
  <si>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</si>
  <si>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</si>
  <si>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</si>
  <si>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</si>
  <si>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</si>
  <si>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</si>
  <si>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</si>
  <si>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</si>
  <si>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</si>
  <si>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</si>
  <si>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</si>
  <si>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</si>
  <si>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</si>
  <si>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</si>
  <si>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</si>
  <si>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</si>
  <si>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</si>
  <si>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</si>
  <si>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</si>
  <si>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</si>
  <si>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</si>
  <si>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</si>
  <si>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</si>
  <si>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</si>
  <si>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</si>
  <si>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</si>
  <si>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</si>
  <si>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</si>
  <si>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</si>
  <si>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</si>
  <si>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</si>
  <si>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</si>
  <si>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</si>
  <si>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</si>
  <si>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</si>
  <si>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</si>
  <si>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</si>
  <si>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</si>
  <si>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</si>
  <si>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</si>
  <si>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</si>
  <si>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</si>
  <si>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</si>
  <si>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</si>
  <si>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</si>
  <si>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</si>
  <si>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</si>
  <si>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</si>
  <si>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</si>
  <si>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</si>
  <si>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</si>
  <si>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</si>
  <si>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</si>
  <si>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</si>
  <si>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</si>
  <si>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</si>
  <si>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</si>
  <si>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</si>
  <si>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</si>
  <si>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</si>
  <si>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</si>
  <si>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</si>
  <si>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</si>
  <si>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</si>
  <si>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</si>
  <si>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</si>
  <si>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</si>
  <si>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</si>
  <si>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</si>
  <si>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</si>
  <si>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</si>
  <si>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</si>
  <si>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</si>
  <si>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</si>
  <si>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</si>
  <si>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</si>
  <si>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</si>
  <si>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</si>
  <si>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</si>
  <si>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</si>
  <si>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</si>
  <si>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</si>
  <si>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</si>
  <si>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</si>
  <si>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</si>
  <si>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</si>
  <si>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</si>
  <si>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</si>
  <si>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</si>
  <si>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</si>
  <si>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</si>
  <si>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</si>
  <si>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</si>
  <si>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</si>
  <si>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</si>
  <si>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</si>
  <si>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</si>
  <si>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</si>
  <si>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</si>
  <si>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</si>
  <si>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</si>
  <si>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</si>
  <si>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</si>
  <si>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</si>
  <si>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</si>
  <si>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</si>
  <si>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</si>
  <si>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</si>
  <si>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</si>
  <si>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</si>
  <si>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</si>
  <si>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</si>
  <si>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</si>
  <si>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</si>
  <si>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</si>
  <si>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</si>
  <si>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</si>
  <si>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</si>
  <si>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</si>
  <si>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</si>
  <si>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</si>
  <si>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</si>
  <si>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</si>
  <si>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</si>
  <si>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</si>
  <si>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</si>
  <si>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</si>
  <si>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</si>
  <si>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</si>
  <si>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</si>
  <si>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</si>
  <si>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</si>
  <si>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</si>
  <si>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</si>
  <si>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</si>
  <si>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</si>
  <si>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</si>
  <si>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</si>
  <si>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</si>
  <si>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</si>
  <si>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</si>
  <si>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</si>
  <si>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</si>
  <si>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</si>
  <si>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</si>
  <si>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</si>
  <si>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</si>
  <si>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</si>
  <si>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</si>
  <si>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</si>
  <si>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</si>
  <si>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</si>
  <si>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</si>
  <si>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</si>
  <si>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</si>
  <si>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</si>
  <si>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</si>
  <si>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</si>
  <si>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</si>
  <si>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</si>
  <si>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</si>
  <si>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</si>
  <si>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</si>
  <si>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</si>
  <si>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</si>
  <si>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</si>
  <si>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</si>
  <si>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</si>
  <si>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</si>
  <si>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</si>
  <si>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</si>
  <si>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</si>
  <si>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</si>
  <si>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</si>
  <si>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</si>
  <si>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</si>
  <si>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</si>
  <si>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</si>
  <si>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</si>
  <si>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</si>
  <si>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</si>
  <si>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</si>
  <si>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</si>
  <si>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</si>
  <si>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</si>
  <si>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</si>
  <si>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</si>
  <si>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</si>
  <si>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</si>
  <si>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</si>
  <si>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</si>
  <si>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</si>
  <si>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</si>
  <si>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</si>
  <si>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</si>
  <si>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</si>
  <si>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</si>
  <si>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</si>
  <si>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</si>
  <si>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</si>
  <si>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</si>
  <si>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</si>
  <si>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</si>
  <si>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</si>
  <si>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</si>
  <si>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</si>
  <si>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</si>
  <si>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</si>
  <si>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</si>
  <si>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</si>
  <si>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</si>
  <si>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</si>
  <si>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</si>
  <si>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</si>
  <si>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</si>
  <si>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</si>
  <si>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</si>
  <si>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</si>
  <si>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</si>
  <si>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</si>
  <si>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</si>
  <si>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</si>
  <si>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</si>
  <si>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</si>
  <si>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</si>
  <si>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</si>
  <si>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</si>
  <si>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</si>
  <si>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</si>
  <si>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</si>
  <si>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</si>
  <si>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</si>
  <si>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</si>
  <si>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</si>
  <si>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</si>
  <si>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</si>
  <si>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</si>
  <si>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</si>
  <si>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</si>
  <si>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</si>
  <si>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</si>
  <si>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</si>
  <si>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</si>
  <si>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</si>
  <si>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</si>
  <si>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</si>
  <si>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</si>
  <si>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</si>
  <si>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</si>
  <si>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</si>
  <si>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</si>
  <si>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</si>
  <si>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</si>
  <si>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</si>
  <si>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</si>
  <si>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</si>
  <si>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</si>
  <si>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</si>
  <si>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</si>
  <si>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</si>
  <si>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</si>
  <si>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</si>
  <si>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</si>
  <si>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</si>
  <si>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</si>
  <si>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</si>
  <si>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</si>
  <si>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</si>
  <si>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</si>
  <si>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</si>
  <si>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</si>
  <si>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</si>
  <si>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</si>
  <si>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</si>
  <si>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</si>
  <si>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</si>
  <si>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</si>
  <si>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</si>
  <si>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</si>
  <si>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</si>
  <si>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</si>
  <si>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</si>
  <si>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</si>
  <si>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</si>
  <si>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</si>
  <si>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</si>
  <si>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</si>
  <si>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</si>
  <si>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</si>
  <si>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</si>
  <si>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</si>
  <si>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</si>
  <si>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</si>
  <si>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</si>
  <si>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</si>
  <si>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</si>
  <si>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</si>
  <si>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</si>
  <si>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</si>
  <si>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</si>
  <si>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</si>
  <si>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</si>
  <si>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</si>
  <si>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</si>
  <si>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</si>
  <si>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</si>
  <si>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</si>
  <si>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</si>
  <si>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</si>
  <si>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</si>
  <si>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</si>
  <si>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</si>
  <si>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</si>
  <si>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</si>
  <si>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</si>
  <si>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</si>
  <si>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</si>
  <si>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</si>
  <si>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</si>
  <si>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</si>
  <si>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</si>
  <si>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</si>
  <si>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</si>
  <si>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</si>
  <si>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</si>
  <si>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</si>
  <si>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</si>
  <si>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</si>
  <si>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</si>
  <si>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</si>
  <si>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</si>
  <si>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</si>
  <si>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</si>
  <si>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</si>
  <si>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</si>
  <si>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</si>
  <si>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</si>
  <si>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</si>
  <si>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</si>
  <si>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</si>
  <si>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</si>
  <si>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</si>
  <si>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</si>
  <si>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</si>
  <si>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</si>
  <si>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</si>
  <si>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</si>
  <si>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</si>
  <si>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</si>
  <si>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</si>
  <si>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</si>
  <si>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</si>
  <si>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</si>
  <si>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</si>
  <si>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</si>
  <si>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</si>
  <si>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</si>
  <si>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</si>
  <si>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</si>
  <si>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</si>
  <si>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</si>
  <si>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</si>
  <si>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</si>
  <si>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</si>
  <si>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</si>
  <si>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</si>
  <si>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</si>
  <si>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</si>
  <si>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</si>
  <si>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</si>
  <si>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</si>
  <si>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</si>
  <si>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</si>
  <si>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</si>
  <si>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</si>
  <si>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</si>
  <si>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</si>
  <si>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</si>
  <si>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</si>
  <si>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</si>
  <si>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</si>
  <si>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</si>
  <si>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</si>
  <si>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</si>
  <si>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</si>
  <si>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</si>
  <si>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</si>
  <si>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</si>
  <si>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</si>
  <si>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</si>
  <si>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</si>
  <si>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</si>
  <si>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</si>
  <si>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</si>
  <si>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</si>
  <si>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</si>
  <si>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</si>
  <si>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</si>
  <si>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</si>
  <si>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</si>
  <si>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</si>
  <si>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</si>
  <si>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</si>
  <si>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</si>
  <si>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</si>
  <si>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</si>
  <si>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</si>
  <si>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</si>
  <si>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</si>
  <si>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</si>
  <si>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</si>
  <si>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</si>
  <si>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</si>
  <si>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</si>
  <si>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</si>
  <si>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</si>
  <si>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</si>
  <si>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</si>
  <si>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</si>
  <si>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</si>
  <si>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</si>
  <si>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</si>
  <si>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</si>
  <si>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</si>
  <si>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</si>
  <si>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</si>
  <si>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</si>
  <si>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</si>
  <si>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</si>
  <si>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</si>
  <si>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</si>
  <si>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</si>
  <si>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</si>
  <si>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</si>
  <si>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</si>
  <si>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</si>
  <si>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</si>
  <si>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</si>
  <si>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</si>
  <si>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</si>
  <si>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</si>
  <si>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</si>
  <si>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</si>
  <si>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</si>
  <si>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</si>
  <si>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</si>
  <si>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</si>
  <si>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</si>
  <si>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</si>
  <si>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</si>
  <si>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</si>
  <si>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</si>
  <si>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</si>
  <si>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</si>
  <si>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</si>
  <si>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</si>
  <si>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</si>
  <si>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</si>
  <si>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</si>
  <si>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</si>
  <si>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</si>
  <si>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</si>
  <si>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</si>
  <si>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</si>
  <si>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</si>
  <si>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</si>
  <si>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</si>
  <si>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</si>
  <si>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</si>
  <si>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</si>
  <si>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</si>
  <si>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</si>
  <si>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</si>
  <si>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</si>
  <si>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</si>
  <si>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</si>
  <si>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</si>
  <si>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</si>
  <si>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</si>
  <si>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</si>
  <si>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</si>
  <si>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</si>
  <si>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</si>
  <si>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</si>
  <si>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</si>
  <si>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</si>
  <si>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</si>
  <si>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</si>
  <si>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</si>
  <si>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</si>
  <si>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</si>
  <si>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</si>
  <si>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</si>
  <si>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</si>
  <si>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</si>
  <si>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</si>
  <si>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</si>
  <si>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</si>
  <si>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</si>
  <si>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</si>
  <si>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</si>
  <si>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</si>
  <si>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</si>
  <si>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</si>
  <si>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</si>
  <si>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</si>
  <si>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</si>
  <si>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</si>
  <si>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</si>
  <si>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</si>
  <si>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</si>
  <si>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</si>
  <si>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</si>
  <si>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</si>
  <si>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</si>
  <si>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</si>
  <si>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</si>
  <si>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</si>
  <si>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</si>
  <si>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</si>
  <si>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</si>
  <si>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</si>
  <si>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</si>
  <si>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</si>
  <si>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</si>
  <si>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</si>
  <si>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</si>
  <si>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</si>
  <si>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</si>
  <si>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</si>
  <si>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</si>
  <si>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</si>
  <si>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</si>
  <si>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</si>
  <si>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</si>
  <si>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</si>
  <si>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</si>
  <si>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</si>
  <si>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</si>
  <si>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</si>
  <si>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</si>
  <si>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</si>
  <si>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</si>
  <si>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</si>
  <si>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</si>
  <si>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</si>
  <si>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</si>
  <si>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</si>
  <si>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</si>
  <si>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</si>
  <si>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</si>
  <si>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</si>
  <si>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</si>
  <si>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</si>
  <si>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</si>
  <si>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</si>
  <si>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</si>
  <si>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</si>
  <si>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</si>
  <si>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</si>
  <si>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</si>
  <si>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</si>
  <si>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</si>
  <si>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</si>
  <si>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</si>
  <si>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</si>
  <si>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</si>
  <si>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</si>
  <si>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</si>
  <si>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</si>
  <si>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</si>
  <si>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</si>
  <si>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</si>
  <si>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</si>
  <si>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</si>
  <si>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</si>
  <si>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</si>
  <si>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</si>
  <si>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</si>
  <si>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</si>
  <si>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</si>
  <si>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</si>
  <si>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</si>
  <si>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</si>
  <si>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</si>
  <si>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</si>
  <si>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</si>
  <si>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</si>
  <si>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</si>
  <si>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</si>
  <si>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</si>
  <si>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</si>
  <si>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</si>
  <si>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</si>
  <si>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</si>
  <si>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</si>
  <si>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</si>
  <si>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</si>
  <si>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</si>
  <si>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</si>
  <si>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</si>
  <si>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</si>
  <si>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</si>
  <si>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</si>
  <si>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</si>
  <si>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</si>
  <si>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</si>
  <si>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</si>
  <si>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</si>
  <si>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</si>
  <si>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</si>
  <si>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</si>
  <si>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</si>
  <si>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</si>
  <si>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</si>
  <si>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</si>
  <si>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</si>
  <si>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</si>
  <si>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</si>
  <si>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</si>
  <si>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</si>
  <si>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</si>
  <si>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</si>
  <si>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</si>
  <si>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</si>
  <si>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</si>
  <si>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</si>
  <si>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</si>
  <si>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</si>
  <si>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</si>
  <si>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</si>
  <si>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</si>
  <si>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</si>
  <si>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</si>
  <si>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</si>
  <si>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</si>
  <si>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</si>
  <si>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</si>
  <si>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</si>
  <si>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</si>
  <si>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</si>
  <si>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</si>
  <si>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</si>
  <si>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</si>
  <si>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</si>
  <si>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</si>
  <si>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</si>
  <si>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</si>
  <si>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</si>
  <si>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</si>
  <si>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</si>
  <si>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</si>
  <si>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</si>
  <si>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</si>
  <si>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</si>
  <si>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</si>
  <si>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</si>
  <si>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</si>
  <si>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</si>
  <si>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</si>
  <si>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</si>
  <si>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</si>
  <si>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</si>
  <si>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</si>
  <si>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</si>
  <si>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</si>
  <si>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</si>
  <si>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</si>
  <si>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</si>
  <si>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</si>
  <si>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</si>
  <si>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</si>
  <si>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</si>
  <si>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</si>
  <si>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</si>
  <si>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</si>
  <si>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</si>
  <si>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</si>
  <si>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</si>
  <si>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</si>
  <si>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</si>
  <si>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</si>
  <si>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</si>
  <si>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</si>
  <si>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</si>
  <si>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</si>
  <si>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</si>
  <si>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</si>
  <si>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</si>
  <si>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</si>
  <si>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</si>
  <si>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</si>
  <si>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</si>
  <si>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</si>
  <si>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</si>
  <si>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</si>
  <si>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</si>
  <si>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</si>
  <si>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</si>
  <si>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</si>
  <si>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</si>
  <si>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</si>
  <si>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</si>
  <si>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</si>
  <si>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</si>
  <si>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</si>
  <si>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</si>
  <si>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</si>
  <si>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</si>
  <si>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</si>
  <si>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</si>
  <si>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</si>
  <si>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</si>
  <si>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</si>
  <si>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</si>
  <si>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</si>
  <si>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</si>
  <si>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</si>
  <si>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</si>
  <si>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</si>
  <si>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</si>
  <si>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</si>
  <si>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</si>
  <si>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</si>
  <si>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</si>
  <si>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</si>
  <si>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</si>
  <si>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</si>
  <si>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</si>
  <si>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</si>
  <si>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</si>
  <si>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</si>
  <si>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</si>
  <si>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</si>
  <si>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</si>
  <si>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</si>
  <si>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</si>
  <si>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</si>
  <si>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</si>
  <si>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</si>
  <si>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</si>
  <si>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</si>
  <si>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</si>
  <si>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</si>
  <si>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</si>
  <si>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</si>
  <si>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</si>
  <si>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</si>
  <si>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</si>
  <si>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</si>
  <si>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</si>
  <si>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</si>
  <si>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</si>
  <si>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</si>
  <si>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</si>
  <si>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</si>
  <si>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</si>
  <si>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</si>
  <si>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</si>
  <si>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</si>
  <si>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</si>
  <si>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</si>
  <si>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</si>
  <si>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</si>
  <si>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</si>
  <si>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</si>
  <si>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</si>
  <si>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</si>
  <si>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</si>
  <si>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</si>
  <si>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</si>
  <si>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</si>
  <si>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</si>
  <si>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</si>
  <si>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</si>
  <si>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</si>
  <si>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</si>
  <si>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</si>
  <si>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</si>
  <si>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</si>
  <si>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</si>
  <si>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</si>
  <si>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</si>
  <si>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</si>
  <si>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</si>
  <si>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</si>
  <si>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</si>
  <si>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</si>
  <si>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</si>
  <si>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</si>
  <si>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</si>
  <si>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</si>
  <si>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</si>
  <si>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</si>
  <si>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</si>
  <si>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</si>
  <si>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</si>
  <si>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</si>
  <si>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</si>
  <si>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</si>
  <si>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</si>
  <si>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</si>
  <si>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</si>
  <si>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</si>
  <si>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</si>
  <si>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</si>
  <si>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</si>
  <si>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</si>
  <si>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</si>
  <si>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</si>
  <si>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</si>
  <si>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</si>
  <si>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</si>
  <si>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</si>
  <si>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</si>
  <si>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</si>
  <si>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</si>
  <si>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</si>
  <si>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</si>
  <si>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</si>
  <si>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</si>
  <si>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</si>
  <si>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</si>
  <si>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</si>
  <si>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</si>
  <si>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</si>
  <si>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</si>
  <si>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</si>
  <si>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</si>
  <si>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</si>
  <si>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</si>
  <si>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</si>
  <si>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</si>
  <si>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</si>
  <si>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</si>
  <si>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</si>
  <si>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</si>
  <si>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</si>
  <si>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</si>
  <si>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</si>
  <si>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</si>
  <si>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</si>
  <si>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</si>
  <si>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</si>
  <si>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</si>
  <si>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</si>
  <si>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</si>
  <si>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</si>
  <si>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</si>
  <si>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</si>
  <si>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</si>
  <si>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</si>
  <si>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</si>
  <si>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</si>
  <si>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</si>
  <si>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</si>
  <si>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</si>
  <si>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</si>
  <si>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</si>
  <si>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</si>
  <si>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</si>
  <si>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</si>
  <si>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</si>
  <si>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</si>
  <si>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</si>
  <si>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</si>
  <si>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</si>
  <si>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</si>
  <si>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</si>
  <si>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</si>
  <si>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</si>
  <si>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</si>
  <si>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</si>
  <si>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</si>
  <si>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</si>
  <si>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</si>
  <si>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</si>
  <si>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</si>
  <si>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</si>
  <si>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</si>
  <si>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</si>
  <si>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</si>
  <si>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</si>
  <si>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</si>
  <si>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</si>
  <si>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</si>
  <si>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</si>
  <si>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</si>
  <si>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</si>
  <si>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</si>
  <si>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</si>
  <si>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</si>
  <si>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</si>
  <si>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</si>
  <si>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</si>
  <si>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</si>
  <si>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</si>
  <si>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</si>
  <si>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</si>
  <si>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</si>
  <si>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</si>
  <si>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</si>
  <si>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</si>
  <si>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</si>
  <si>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</si>
  <si>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</si>
  <si>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</si>
  <si>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</si>
  <si>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</si>
  <si>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</si>
  <si>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</si>
  <si>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</si>
  <si>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</si>
  <si>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</si>
  <si>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</si>
  <si>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</si>
  <si>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</si>
  <si>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</si>
  <si>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</si>
  <si>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</si>
  <si>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</si>
  <si>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</si>
  <si>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</si>
  <si>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</si>
  <si>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</si>
  <si>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</si>
  <si>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</si>
  <si>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</si>
  <si>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</si>
  <si>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</si>
  <si>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</si>
  <si>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</si>
  <si>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</si>
  <si>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</si>
  <si>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</si>
  <si>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</si>
  <si>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</si>
  <si>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</si>
  <si>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</si>
  <si>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</si>
  <si>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</si>
  <si>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</si>
  <si>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</si>
  <si>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</si>
  <si>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</si>
  <si>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</si>
  <si>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</si>
  <si>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</si>
  <si>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</si>
  <si>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</si>
  <si>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</si>
  <si>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</si>
  <si>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</si>
  <si>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</si>
  <si>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</si>
  <si>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</si>
  <si>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</si>
  <si>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</si>
  <si>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</si>
  <si>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</si>
  <si>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</si>
  <si>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</si>
  <si>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</si>
  <si>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</si>
  <si>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</si>
  <si>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</si>
  <si>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</si>
  <si>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</si>
  <si>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</si>
  <si>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</si>
  <si>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</si>
  <si>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</si>
  <si>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</si>
  <si>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</si>
  <si>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</si>
  <si>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</si>
  <si>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</si>
  <si>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</si>
  <si>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</si>
  <si>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</si>
  <si>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</si>
  <si>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</si>
  <si>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</si>
  <si>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</si>
  <si>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</si>
  <si>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</si>
  <si>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</si>
  <si>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</si>
  <si>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</si>
  <si>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</si>
  <si>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</si>
  <si>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</si>
  <si>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</si>
  <si>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</si>
  <si>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</si>
  <si>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</si>
  <si>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</si>
  <si>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</si>
  <si>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</si>
  <si>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</si>
  <si>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</si>
  <si>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</si>
  <si>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</si>
  <si>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</si>
  <si>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</si>
  <si>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</si>
  <si>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</si>
  <si>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</si>
  <si>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</si>
  <si>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</si>
  <si>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</si>
  <si>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</si>
  <si>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</si>
  <si>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</si>
  <si>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</si>
  <si>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</si>
  <si>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</si>
  <si>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</si>
  <si>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</si>
  <si>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</si>
  <si>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</si>
  <si>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</si>
  <si>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</si>
  <si>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</si>
  <si>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</si>
  <si>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</si>
  <si>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</si>
  <si>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</si>
  <si>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</si>
  <si>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</si>
  <si>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</si>
  <si>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</si>
  <si>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</si>
  <si>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</si>
  <si>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</si>
  <si>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</si>
  <si>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</si>
  <si>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</si>
  <si>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</si>
  <si>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</si>
  <si>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</si>
  <si>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</si>
  <si>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</si>
  <si>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</si>
  <si>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</si>
  <si>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</si>
  <si>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</si>
  <si>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</si>
  <si>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</si>
  <si>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</si>
  <si>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</si>
  <si>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</si>
  <si>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</si>
  <si>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</si>
  <si>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</si>
  <si>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</si>
  <si>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</si>
  <si>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</si>
  <si>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</si>
  <si>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</si>
  <si>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</si>
  <si>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</si>
  <si>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</si>
  <si>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</si>
  <si>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</si>
  <si>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</si>
  <si>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</si>
  <si>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</si>
  <si>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</si>
  <si>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</si>
  <si>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</si>
  <si>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</si>
  <si>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</si>
  <si>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</si>
  <si>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</si>
  <si>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</si>
  <si>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</si>
  <si>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</si>
  <si>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</si>
  <si>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</si>
  <si>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</si>
  <si>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</si>
  <si>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</si>
  <si>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</si>
  <si>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</si>
  <si>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</si>
  <si>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</si>
  <si>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</si>
  <si>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</si>
  <si>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</si>
  <si>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</si>
  <si>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</si>
  <si>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</si>
  <si>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</si>
  <si>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</si>
  <si>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</si>
  <si>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</si>
  <si>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</si>
  <si>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</si>
  <si>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</si>
  <si>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</si>
  <si>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</si>
  <si>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</si>
  <si>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</si>
  <si>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</si>
  <si>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</si>
  <si>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</si>
  <si>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</si>
  <si>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</si>
  <si>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</si>
  <si>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</si>
  <si>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</si>
  <si>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</si>
  <si>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</si>
  <si>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</si>
  <si>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</si>
  <si>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</si>
  <si>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</si>
  <si>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</si>
  <si>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</si>
  <si>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</si>
  <si>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</si>
  <si>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</si>
  <si>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</si>
  <si>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</si>
  <si>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</si>
  <si>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</si>
  <si>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</si>
  <si>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</si>
  <si>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</si>
  <si>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</si>
  <si>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</si>
  <si>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</si>
  <si>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</si>
  <si>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</si>
  <si>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</si>
  <si>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</si>
  <si>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</si>
  <si>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</si>
  <si>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</si>
  <si>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</si>
  <si>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</si>
  <si>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</si>
  <si>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</si>
  <si>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</si>
  <si>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</si>
  <si>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</si>
  <si>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</si>
  <si>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</si>
  <si>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</si>
  <si>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</si>
  <si>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</si>
  <si>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</si>
  <si>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</si>
  <si>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</si>
  <si>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</si>
  <si>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</si>
  <si>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</si>
  <si>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</si>
  <si>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</si>
  <si>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</si>
  <si>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</si>
  <si>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</si>
  <si>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</si>
  <si>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</si>
  <si>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</si>
  <si>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</si>
  <si>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</si>
  <si>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</si>
  <si>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</si>
  <si>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</si>
  <si>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</si>
  <si>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</si>
  <si>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</si>
  <si>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</si>
  <si>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</si>
  <si>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</si>
  <si>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</si>
  <si>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</si>
  <si>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</si>
  <si>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</si>
  <si>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</si>
  <si>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</si>
  <si>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</si>
  <si>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</si>
  <si>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</si>
  <si>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</si>
  <si>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</si>
  <si>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</si>
  <si>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</si>
  <si>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</si>
  <si>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</si>
  <si>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</si>
  <si>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</si>
  <si>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</si>
  <si>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</si>
  <si>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</si>
  <si>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</si>
  <si>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</si>
  <si>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</si>
  <si>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</si>
  <si>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</si>
  <si>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</si>
  <si>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</si>
  <si>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</si>
  <si>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</si>
  <si>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</si>
  <si>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</si>
  <si>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</si>
  <si>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</si>
  <si>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</si>
  <si>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</si>
  <si>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</si>
  <si>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</si>
  <si>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</si>
  <si>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</si>
  <si>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</si>
  <si>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</si>
  <si>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</si>
  <si>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</si>
  <si>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</si>
  <si>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</si>
  <si>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</si>
  <si>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</si>
  <si>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</si>
  <si>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</si>
  <si>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</si>
  <si>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</si>
  <si>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</si>
  <si>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</si>
  <si>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</si>
  <si>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</si>
  <si>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</si>
  <si>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</si>
  <si>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</si>
  <si>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</si>
  <si>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</si>
  <si>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</si>
  <si>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</si>
  <si>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</si>
  <si>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</si>
  <si>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</si>
  <si>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</si>
  <si>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</si>
  <si>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</si>
  <si>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</si>
  <si>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</si>
  <si>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</si>
  <si>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</si>
  <si>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</si>
  <si>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</si>
  <si>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</si>
  <si>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</si>
  <si>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</si>
  <si>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</si>
  <si>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</si>
  <si>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</si>
  <si>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</si>
  <si>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</si>
  <si>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</si>
  <si>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</si>
  <si>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</si>
  <si>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</si>
  <si>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</si>
  <si>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</si>
  <si>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</si>
  <si>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</si>
  <si>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</si>
  <si>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</si>
  <si>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</si>
  <si>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</si>
  <si>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</si>
  <si>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</si>
  <si>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</si>
  <si>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</si>
  <si>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</si>
  <si>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</si>
  <si>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</si>
  <si>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</si>
  <si>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</si>
  <si>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</si>
  <si>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</si>
  <si>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</si>
  <si>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</si>
  <si>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</si>
  <si>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</si>
  <si>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</si>
  <si>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</si>
  <si>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</si>
  <si>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</si>
  <si>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</si>
  <si>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</si>
  <si>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</si>
  <si>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</si>
  <si>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</si>
  <si>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</si>
  <si>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</si>
  <si>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</si>
  <si>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</si>
  <si>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</si>
  <si>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</si>
  <si>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</si>
  <si>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</si>
  <si>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</si>
  <si>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</si>
  <si>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</si>
  <si>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</si>
  <si>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</si>
  <si>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</si>
  <si>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</si>
  <si>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</si>
  <si>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</si>
  <si>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</si>
  <si>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</si>
  <si>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</si>
  <si>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</si>
  <si>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</si>
  <si>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</si>
  <si>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</si>
  <si>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</si>
  <si>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</si>
  <si>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</si>
  <si>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</si>
  <si>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</si>
  <si>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</si>
  <si>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</si>
  <si>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</si>
  <si>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</si>
  <si>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</si>
  <si>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</si>
  <si>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</si>
  <si>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</si>
  <si>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</si>
  <si>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</si>
  <si>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</si>
  <si>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</si>
  <si>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</si>
  <si>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</si>
  <si>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</si>
  <si>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</si>
  <si>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</si>
  <si>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</si>
  <si>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</si>
  <si>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</si>
  <si>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</si>
  <si>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</si>
  <si>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</si>
  <si>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</si>
  <si>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</si>
  <si>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</si>
  <si>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</si>
  <si>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</si>
  <si>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</si>
  <si>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</si>
  <si>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</si>
  <si>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</si>
  <si>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</si>
  <si>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</si>
  <si>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</si>
  <si>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</si>
  <si>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</si>
  <si>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</si>
  <si>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</si>
  <si>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</si>
  <si>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</si>
  <si>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</si>
  <si>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</si>
  <si>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</si>
  <si>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</si>
  <si>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</si>
  <si>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</si>
  <si>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</si>
  <si>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</si>
  <si>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</si>
  <si>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</si>
  <si>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</si>
  <si>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</si>
  <si>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</si>
  <si>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</si>
  <si>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</si>
  <si>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</si>
  <si>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</si>
  <si>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</si>
  <si>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</si>
  <si>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</si>
  <si>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</si>
  <si>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</si>
  <si>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</si>
  <si>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</si>
  <si>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</si>
  <si>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</si>
  <si>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</si>
  <si>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</si>
  <si>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</si>
  <si>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</si>
  <si>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</si>
  <si>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</si>
  <si>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</si>
  <si>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</si>
  <si>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</si>
  <si>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</si>
  <si>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</si>
  <si>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</si>
  <si>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</si>
  <si>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</si>
  <si>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</si>
  <si>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</si>
  <si>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</si>
  <si>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</si>
  <si>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</si>
  <si>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</si>
  <si>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</si>
  <si>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</si>
  <si>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</si>
  <si>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</si>
  <si>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</si>
  <si>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</si>
  <si>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</si>
  <si>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</si>
  <si>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</si>
  <si>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</si>
  <si>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</si>
  <si>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</si>
  <si>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</si>
  <si>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</si>
  <si>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</si>
  <si>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</si>
  <si>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</si>
  <si>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</si>
  <si>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</si>
  <si>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</si>
  <si>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</si>
  <si>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</si>
  <si>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</si>
  <si>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</si>
  <si>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</si>
  <si>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</si>
  <si>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</si>
  <si>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</si>
  <si>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</si>
  <si>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</si>
  <si>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</si>
  <si>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</si>
  <si>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</si>
  <si>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</si>
  <si>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</si>
  <si>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</si>
  <si>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</si>
  <si>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</si>
  <si>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</si>
  <si>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</si>
  <si>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</si>
  <si>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</si>
  <si>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</si>
  <si>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</si>
  <si>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</si>
  <si>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</si>
  <si>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</si>
  <si>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</si>
  <si>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</si>
  <si>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</si>
  <si>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</si>
  <si>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</si>
  <si>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</si>
  <si>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</si>
  <si>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</si>
  <si>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</si>
  <si>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</si>
  <si>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</si>
  <si>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</si>
  <si>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</si>
  <si>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</si>
  <si>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</si>
  <si>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</si>
  <si>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</si>
  <si>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</si>
  <si>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</si>
  <si>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</si>
  <si>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</si>
  <si>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</si>
  <si>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</si>
  <si>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</si>
  <si>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</si>
  <si>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</si>
  <si>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</si>
  <si>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</si>
  <si>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</si>
  <si>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</si>
  <si>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</si>
  <si>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</si>
  <si>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</si>
  <si>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</si>
  <si>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</si>
  <si>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</si>
  <si>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</si>
  <si>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</si>
  <si>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</si>
  <si>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</si>
  <si>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</si>
  <si>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</si>
  <si>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</si>
  <si>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</si>
  <si>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</si>
  <si>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</si>
  <si>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</si>
  <si>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</si>
  <si>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</si>
  <si>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</si>
  <si>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</si>
  <si>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</si>
  <si>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</si>
  <si>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</si>
  <si>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</si>
  <si>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</si>
  <si>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</si>
  <si>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</si>
  <si>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</si>
  <si>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</si>
  <si>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</si>
  <si>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</si>
  <si>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</si>
  <si>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</si>
  <si>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</si>
  <si>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</si>
  <si>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</si>
  <si>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</si>
  <si>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</si>
  <si>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</si>
  <si>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</si>
  <si>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</si>
  <si>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</si>
  <si>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</si>
  <si>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</si>
  <si>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</si>
  <si>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</si>
  <si>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</si>
  <si>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</si>
  <si>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</si>
  <si>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</si>
  <si>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</si>
  <si>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</si>
  <si>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</si>
  <si>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</si>
  <si>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</si>
  <si>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</si>
  <si>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</si>
  <si>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</si>
  <si>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</si>
  <si>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</si>
  <si>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</si>
  <si>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</si>
  <si>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</si>
  <si>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</si>
  <si>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</si>
  <si>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</si>
  <si>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</si>
  <si>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</si>
  <si>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</si>
  <si>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</si>
  <si>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</si>
  <si>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</si>
  <si>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</si>
  <si>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</si>
  <si>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</si>
  <si>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</si>
  <si>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</si>
  <si>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</si>
  <si>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</si>
  <si>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</si>
  <si>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</si>
  <si>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</si>
  <si>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</si>
  <si>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</si>
  <si>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</si>
  <si>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</si>
  <si>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</si>
  <si>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</si>
  <si>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</si>
  <si>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</si>
  <si>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</si>
  <si>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</si>
  <si>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</si>
  <si>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</si>
  <si>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</si>
  <si>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</si>
  <si>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</si>
  <si>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</si>
  <si>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</si>
  <si>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</si>
  <si>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</si>
  <si>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</si>
  <si>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</si>
  <si>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</si>
  <si>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</si>
  <si>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</si>
  <si>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</si>
  <si>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</si>
  <si>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</si>
  <si>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</si>
  <si>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</si>
  <si>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</si>
  <si>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</si>
  <si>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</si>
  <si>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</si>
  <si>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</si>
  <si>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</si>
  <si>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</si>
  <si>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</si>
  <si>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</si>
  <si>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</si>
  <si>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</si>
  <si>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</si>
  <si>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</si>
  <si>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</si>
  <si>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</si>
  <si>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</si>
  <si>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</si>
  <si>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</si>
  <si>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</si>
  <si>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</si>
  <si>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</si>
  <si>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</si>
  <si>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</si>
  <si>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</si>
  <si>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</si>
  <si>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</si>
  <si>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</si>
  <si>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</si>
  <si>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</si>
  <si>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</si>
  <si>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</si>
  <si>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</si>
  <si>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</si>
  <si>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</si>
  <si>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</si>
  <si>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</si>
  <si>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</si>
  <si>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</si>
  <si>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</si>
  <si>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</si>
  <si>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</si>
  <si>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</si>
  <si>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</si>
  <si>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</si>
  <si>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</si>
  <si>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</si>
  <si>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</si>
  <si>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</si>
  <si>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</si>
  <si>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</si>
  <si>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</si>
  <si>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</si>
  <si>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</si>
  <si>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</si>
  <si>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</si>
  <si>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</si>
  <si>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</si>
  <si>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</si>
  <si>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</si>
  <si>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</si>
  <si>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</si>
  <si>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</si>
  <si>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</si>
  <si>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</si>
  <si>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</si>
  <si>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</si>
  <si>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</si>
  <si>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</si>
  <si>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</si>
  <si>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</si>
  <si>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</si>
  <si>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</si>
  <si>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</si>
  <si>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</si>
  <si>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</si>
  <si>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</si>
  <si>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</si>
  <si>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</si>
  <si>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</si>
  <si>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</si>
  <si>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</si>
  <si>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</si>
  <si>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</si>
  <si>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</si>
  <si>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</si>
  <si>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</si>
  <si>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</si>
  <si>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</si>
  <si>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</si>
  <si>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</si>
  <si>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</si>
  <si>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</si>
  <si>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</si>
  <si>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</si>
  <si>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</si>
  <si>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</si>
  <si>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</si>
  <si>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</si>
  <si>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</si>
  <si>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</si>
  <si>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</si>
  <si>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</si>
  <si>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</si>
  <si>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</si>
  <si>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</si>
  <si>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</si>
  <si>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</si>
  <si>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</si>
  <si>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</si>
  <si>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</si>
  <si>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</si>
  <si>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</si>
  <si>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</si>
  <si>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</si>
  <si>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</si>
  <si>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</si>
  <si>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</si>
  <si>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</si>
  <si>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</si>
  <si>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</si>
  <si>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</si>
  <si>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</si>
  <si>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</si>
  <si>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</si>
  <si>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</si>
  <si>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</si>
  <si>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</si>
  <si>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</si>
  <si>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</si>
  <si>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</si>
  <si>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</si>
  <si>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</si>
  <si>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</si>
  <si>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</si>
  <si>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</si>
  <si>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</si>
  <si>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</si>
  <si>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</si>
  <si>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</si>
  <si>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</si>
  <si>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</si>
  <si>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</si>
  <si>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</si>
  <si>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</si>
  <si>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</si>
  <si>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</si>
  <si>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</si>
  <si>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</si>
  <si>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</si>
  <si>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</si>
  <si>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</si>
  <si>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</si>
  <si>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</si>
  <si>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</si>
  <si>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</si>
  <si>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</si>
  <si>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</si>
  <si>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</si>
  <si>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</si>
  <si>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</si>
  <si>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</si>
  <si>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</si>
  <si>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</si>
  <si>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</si>
  <si>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</si>
  <si>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</si>
  <si>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</si>
  <si>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</si>
  <si>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</si>
  <si>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</si>
  <si>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</si>
  <si>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</si>
  <si>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</si>
  <si>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</si>
  <si>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</si>
  <si>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</si>
  <si>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</si>
  <si>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</si>
  <si>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</si>
  <si>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</si>
  <si>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</si>
  <si>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</si>
  <si>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</si>
  <si>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</si>
  <si>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</si>
  <si>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</si>
  <si>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</si>
  <si>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</si>
  <si>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</si>
  <si>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</si>
  <si>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</si>
  <si>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</si>
  <si>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</si>
  <si>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</si>
  <si>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</si>
  <si>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</si>
  <si>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</si>
  <si>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</si>
  <si>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</si>
  <si>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</si>
  <si>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</si>
  <si>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</si>
  <si>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</si>
  <si>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</si>
  <si>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</si>
  <si>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</si>
  <si>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</si>
  <si>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</si>
  <si>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</si>
  <si>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</si>
  <si>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</si>
  <si>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</si>
  <si>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</si>
  <si>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</si>
  <si>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</si>
  <si>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</si>
  <si>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</si>
  <si>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</si>
  <si>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</si>
  <si>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</si>
  <si>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</si>
  <si>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</si>
  <si>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</si>
  <si>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</si>
  <si>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</si>
  <si>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</si>
  <si>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</si>
  <si>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</si>
  <si>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</si>
  <si>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</si>
  <si>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</si>
  <si>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</si>
  <si>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</si>
  <si>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</si>
  <si>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</si>
  <si>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</si>
  <si>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</si>
  <si>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</si>
  <si>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</si>
  <si>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</si>
  <si>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</si>
  <si>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</si>
  <si>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</si>
  <si>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</si>
  <si>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</si>
  <si>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</si>
  <si>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</si>
  <si>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</si>
  <si>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</si>
  <si>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</si>
  <si>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</si>
  <si>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</si>
  <si>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</si>
  <si>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</si>
  <si>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</si>
  <si>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</si>
  <si>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</si>
  <si>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</si>
  <si>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</si>
  <si>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</si>
  <si>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</si>
  <si>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</si>
  <si>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</si>
  <si>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</si>
  <si>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</si>
  <si>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</si>
  <si>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</si>
  <si>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</si>
  <si>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</si>
  <si>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</si>
  <si>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</si>
  <si>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</si>
  <si>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</si>
  <si>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</si>
  <si>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</si>
  <si>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</si>
  <si>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</si>
  <si>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</si>
  <si>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</si>
  <si>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</si>
  <si>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</si>
  <si>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</si>
  <si>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</si>
  <si>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</si>
  <si>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</si>
  <si>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</si>
  <si>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</si>
  <si>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</si>
  <si>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</si>
  <si>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</si>
  <si>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</si>
  <si>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</si>
  <si>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</si>
  <si>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</si>
  <si>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</si>
  <si>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</si>
  <si>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</si>
  <si>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</si>
  <si>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</si>
  <si>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</si>
  <si>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</si>
  <si>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</si>
  <si>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</si>
  <si>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</si>
  <si>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</si>
  <si>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</si>
  <si>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</si>
  <si>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</si>
  <si>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</si>
  <si>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</si>
  <si>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</si>
  <si>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</si>
  <si>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</si>
  <si>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</si>
  <si>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</si>
  <si>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</si>
  <si>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</si>
  <si>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</si>
  <si>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</si>
  <si>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</si>
  <si>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</si>
  <si>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</si>
  <si>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</si>
  <si>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</si>
  <si>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</si>
  <si>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</si>
  <si>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</si>
  <si>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</si>
  <si>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</si>
  <si>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</si>
  <si>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</si>
  <si>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</si>
  <si>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</si>
  <si>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</si>
  <si>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</si>
  <si>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</si>
  <si>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</si>
  <si>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</si>
  <si>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</si>
  <si>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</si>
  <si>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</si>
  <si>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</si>
  <si>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</si>
  <si>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</si>
  <si>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</si>
  <si>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</si>
  <si>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</si>
  <si>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</si>
  <si>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</si>
  <si>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</si>
  <si>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</si>
  <si>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</si>
  <si>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</si>
  <si>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</si>
  <si>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</si>
  <si>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</si>
  <si>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</si>
  <si>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</si>
  <si>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</si>
  <si>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</si>
  <si>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</si>
  <si>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</si>
  <si>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</si>
  <si>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</si>
  <si>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</si>
  <si>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</si>
  <si>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</si>
  <si>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</si>
  <si>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</si>
  <si>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</si>
  <si>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</si>
  <si>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</si>
  <si>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</si>
  <si>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</si>
  <si>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</si>
  <si>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</si>
  <si>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</si>
  <si>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</si>
  <si>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</si>
  <si>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</si>
  <si>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</si>
  <si>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</si>
  <si>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</si>
  <si>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</si>
  <si>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</si>
  <si>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</si>
  <si>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</si>
  <si>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</si>
  <si>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</si>
  <si>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</si>
  <si>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</si>
  <si>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</si>
  <si>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</si>
  <si>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</si>
  <si>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</si>
  <si>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</si>
  <si>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</si>
  <si>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</si>
  <si>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</si>
  <si>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</si>
  <si>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</si>
  <si>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</si>
  <si>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</si>
  <si>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</si>
  <si>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</si>
  <si>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</si>
  <si>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</si>
  <si>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</si>
  <si>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</si>
  <si>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</si>
  <si>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</si>
  <si>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</si>
  <si>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</si>
  <si>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</si>
  <si>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</si>
  <si>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</si>
  <si>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</si>
  <si>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</si>
  <si>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</si>
  <si>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</si>
  <si>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</si>
  <si>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</si>
  <si>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</si>
  <si>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</si>
  <si>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</si>
  <si>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</si>
  <si>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</si>
  <si>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</si>
  <si>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</si>
  <si>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</si>
  <si>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</si>
  <si>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</si>
  <si>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</si>
  <si>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</si>
  <si>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</si>
  <si>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</si>
  <si>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</si>
  <si>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</si>
  <si>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</si>
  <si>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</si>
  <si>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</si>
  <si>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</si>
  <si>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</si>
  <si>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</si>
  <si>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</si>
  <si>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</si>
  <si>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</si>
  <si>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</si>
  <si>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</si>
  <si>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</si>
  <si>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</si>
  <si>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</si>
  <si>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</si>
  <si>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</si>
  <si>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</si>
  <si>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</si>
  <si>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</si>
  <si>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</si>
  <si>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</si>
  <si>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</si>
  <si>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</si>
  <si>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</si>
  <si>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</si>
  <si>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</si>
  <si>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</si>
  <si>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</si>
  <si>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</si>
  <si>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</si>
  <si>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</si>
  <si>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</si>
  <si>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</si>
  <si>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</si>
  <si>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</si>
  <si>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</si>
  <si>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</si>
  <si>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</si>
  <si>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</si>
  <si>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</si>
  <si>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</si>
  <si>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</si>
  <si>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</si>
  <si>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</si>
  <si>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</si>
  <si>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</si>
  <si>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</si>
  <si>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</si>
  <si>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</si>
  <si>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</si>
  <si>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</si>
  <si>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</si>
  <si>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</si>
  <si>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</si>
  <si>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</si>
  <si>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</si>
  <si>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</si>
  <si>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</si>
  <si>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</si>
  <si>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</si>
  <si>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</si>
  <si>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</si>
  <si>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</si>
  <si>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</si>
  <si>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</si>
  <si>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</si>
  <si>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</si>
  <si>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</si>
  <si>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</si>
  <si>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</si>
  <si>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</si>
  <si>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</si>
  <si>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</si>
  <si>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</si>
  <si>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</si>
  <si>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</si>
  <si>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</si>
  <si>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</si>
  <si>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</si>
  <si>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</si>
  <si>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</si>
  <si>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</si>
  <si>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</si>
  <si>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</si>
  <si>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</si>
  <si>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</si>
  <si>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</si>
  <si>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</si>
  <si>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</si>
  <si>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</si>
  <si>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</si>
  <si>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</si>
  <si>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</si>
  <si>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</si>
  <si>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</si>
  <si>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</si>
  <si>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</si>
  <si>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</si>
  <si>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</si>
  <si>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</si>
  <si>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</si>
  <si>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</si>
  <si>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</si>
  <si>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</si>
  <si>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</si>
  <si>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</si>
  <si>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</si>
  <si>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</si>
  <si>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</si>
  <si>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</si>
  <si>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</si>
  <si>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</si>
  <si>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</si>
  <si>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</si>
  <si>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</si>
  <si>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</si>
  <si>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</si>
  <si>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</si>
  <si>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</si>
  <si>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</si>
  <si>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</si>
  <si>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</si>
  <si>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</si>
  <si>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</si>
  <si>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</si>
  <si>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</si>
  <si>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</si>
  <si>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</si>
  <si>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</si>
  <si>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</si>
  <si>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</si>
  <si>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</si>
  <si>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</si>
  <si>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</si>
  <si>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</si>
  <si>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</si>
  <si>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</si>
  <si>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</si>
  <si>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</si>
  <si>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</si>
  <si>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</si>
  <si>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</si>
  <si>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</si>
  <si>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</si>
  <si>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</si>
  <si>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</si>
  <si>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</si>
  <si>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</si>
  <si>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</si>
  <si>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</si>
  <si>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</si>
  <si>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</si>
  <si>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</si>
  <si>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</si>
  <si>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</si>
  <si>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</si>
  <si>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</si>
  <si>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</si>
  <si>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</si>
  <si>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</si>
  <si>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</si>
  <si>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</si>
  <si>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</si>
  <si>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</si>
  <si>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</si>
  <si>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</si>
  <si>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</si>
  <si>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</si>
  <si>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</si>
  <si>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</si>
  <si>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</si>
  <si>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</si>
  <si>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</si>
  <si>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</si>
  <si>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</si>
  <si>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</si>
  <si>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</si>
  <si>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</si>
  <si>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</si>
  <si>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</si>
  <si>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</si>
  <si>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</si>
  <si>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</si>
  <si>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</si>
  <si>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</si>
  <si>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</si>
  <si>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</si>
  <si>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</si>
  <si>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</si>
  <si>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</si>
  <si>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</si>
  <si>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</si>
  <si>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</si>
  <si>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</si>
  <si>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</si>
  <si>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</si>
  <si>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</si>
  <si>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</si>
  <si>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</si>
  <si>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</si>
  <si>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</si>
  <si>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</si>
  <si>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</si>
  <si>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</si>
  <si>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</si>
  <si>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</si>
  <si>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</si>
  <si>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</si>
  <si>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</si>
  <si>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</si>
  <si>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</si>
  <si>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</si>
  <si>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</si>
  <si>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</si>
  <si>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</si>
  <si>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</si>
  <si>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</si>
  <si>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</si>
  <si>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</si>
  <si>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</si>
  <si>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</si>
  <si>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</si>
  <si>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</si>
  <si>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</si>
  <si>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</si>
  <si>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</si>
  <si>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</si>
  <si>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</si>
  <si>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</si>
  <si>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</si>
  <si>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</si>
  <si>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</si>
  <si>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</si>
  <si>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</si>
  <si>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</si>
  <si>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</si>
  <si>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</si>
  <si>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</si>
  <si>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</si>
  <si>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</si>
  <si>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</si>
  <si>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</si>
  <si>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</si>
  <si>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</si>
  <si>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</si>
  <si>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</si>
  <si>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</si>
  <si>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</si>
  <si>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</si>
  <si>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</si>
  <si>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</si>
  <si>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</si>
  <si>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</si>
  <si>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</si>
  <si>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</si>
  <si>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</si>
  <si>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</si>
  <si>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</si>
  <si>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</si>
  <si>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</si>
  <si>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</si>
  <si>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</si>
  <si>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</si>
  <si>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</si>
  <si>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</si>
  <si>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</si>
  <si>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</si>
  <si>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</si>
  <si>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</si>
  <si>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</si>
  <si>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</si>
  <si>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</si>
  <si>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</si>
  <si>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</si>
  <si>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</si>
  <si>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</si>
  <si>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</si>
  <si>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</si>
  <si>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</si>
  <si>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</si>
  <si>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</si>
  <si>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</si>
  <si>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</si>
  <si>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</si>
  <si>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</si>
  <si>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</si>
  <si>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</si>
  <si>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</si>
  <si>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</si>
  <si>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</si>
  <si>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</si>
  <si>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</si>
  <si>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</si>
  <si>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</si>
  <si>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</si>
  <si>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</si>
  <si>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</si>
  <si>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</si>
  <si>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</si>
  <si>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</si>
  <si>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</si>
  <si>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</si>
  <si>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</si>
  <si>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</si>
  <si>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</si>
  <si>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</si>
  <si>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</si>
  <si>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</si>
  <si>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</si>
  <si>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</si>
  <si>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</si>
  <si>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</si>
  <si>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</si>
  <si>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</si>
  <si>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</si>
  <si>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</si>
  <si>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</si>
  <si>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</si>
  <si>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</si>
  <si>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</si>
  <si>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</si>
  <si>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</si>
  <si>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</si>
  <si>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</si>
  <si>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</si>
  <si>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</si>
  <si>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</si>
  <si>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</si>
  <si>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</si>
  <si>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</si>
  <si>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</si>
  <si>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</si>
  <si>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</si>
  <si>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</si>
  <si>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</si>
  <si>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</si>
  <si>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</si>
  <si>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</si>
  <si>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</si>
  <si>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</si>
  <si>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</si>
  <si>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</si>
  <si>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</si>
  <si>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</si>
  <si>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</si>
  <si>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</si>
  <si>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</si>
  <si>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</si>
  <si>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</si>
  <si>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</si>
  <si>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</si>
  <si>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</si>
  <si>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</si>
  <si>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</si>
  <si>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</si>
  <si>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</si>
  <si>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</si>
  <si>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</si>
  <si>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</si>
  <si>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</si>
  <si>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</si>
  <si>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</si>
  <si>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</si>
  <si>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</si>
  <si>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</si>
  <si>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</si>
  <si>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</si>
  <si>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</si>
  <si>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</si>
  <si>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</si>
  <si>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</si>
  <si>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</si>
  <si>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</si>
  <si>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</si>
  <si>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</si>
  <si>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</si>
  <si>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</si>
  <si>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</si>
  <si>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</si>
  <si>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</si>
  <si>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</si>
  <si>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</si>
  <si>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</si>
  <si>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</si>
  <si>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</si>
  <si>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</si>
  <si>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</si>
  <si>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</si>
  <si>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</si>
  <si>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</si>
  <si>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</si>
  <si>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</si>
  <si>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</si>
  <si>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</si>
  <si>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</si>
  <si>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</si>
  <si>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</si>
  <si>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</si>
  <si>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</si>
  <si>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</si>
  <si>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</si>
  <si>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</si>
  <si>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</si>
  <si>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</si>
  <si>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</si>
  <si>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</si>
  <si>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</si>
  <si>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</si>
  <si>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</si>
  <si>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</si>
  <si>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</si>
  <si>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</si>
  <si>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</si>
  <si>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</si>
  <si>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</si>
  <si>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</si>
  <si>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</si>
  <si>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</si>
  <si>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</si>
  <si>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</si>
  <si>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</si>
  <si>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</si>
  <si>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</si>
  <si>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</si>
  <si>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</si>
  <si>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</si>
  <si>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</si>
  <si>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</si>
  <si>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</si>
  <si>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</si>
  <si>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</si>
  <si>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</si>
  <si>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</si>
  <si>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</si>
  <si>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</si>
  <si>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</si>
  <si>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</si>
  <si>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</si>
  <si>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</si>
  <si>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</si>
  <si>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</si>
  <si>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</si>
  <si>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</si>
  <si>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</si>
  <si>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</si>
  <si>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</si>
  <si>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</si>
  <si>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</si>
  <si>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</si>
  <si>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</si>
  <si>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</si>
  <si>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</si>
  <si>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</si>
  <si>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</si>
  <si>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</si>
  <si>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</si>
  <si>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</si>
  <si>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</si>
  <si>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</si>
  <si>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</si>
  <si>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</si>
  <si>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</si>
  <si>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</si>
  <si>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</si>
  <si>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</si>
  <si>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</si>
  <si>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</si>
  <si>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</si>
  <si>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</si>
  <si>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</si>
  <si>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</si>
  <si>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</si>
  <si>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</si>
  <si>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</si>
  <si>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</si>
  <si>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</si>
  <si>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</si>
  <si>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</si>
  <si>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</si>
  <si>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</si>
  <si>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</si>
  <si>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</si>
  <si>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</si>
  <si>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</si>
  <si>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</si>
  <si>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</si>
  <si>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</si>
  <si>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</si>
  <si>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</si>
  <si>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</si>
  <si>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</si>
  <si>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</si>
  <si>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</si>
  <si>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</si>
  <si>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</si>
  <si>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</si>
  <si>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</si>
  <si>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</si>
  <si>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</si>
  <si>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</si>
  <si>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</si>
  <si>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</si>
  <si>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</si>
  <si>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</si>
  <si>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</si>
  <si>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</si>
  <si>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</si>
  <si>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</si>
  <si>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</si>
  <si>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</si>
  <si>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</si>
  <si>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</si>
  <si>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</si>
  <si>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</si>
  <si>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</si>
  <si>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</si>
  <si>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</si>
  <si>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</si>
  <si>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</si>
  <si>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</si>
  <si>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</si>
  <si>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</si>
  <si>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</si>
  <si>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</si>
  <si>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</si>
  <si>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</si>
  <si>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</si>
  <si>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</si>
  <si>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</si>
  <si>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</si>
  <si>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</si>
  <si>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</si>
  <si>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</si>
  <si>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</si>
  <si>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</si>
  <si>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</si>
  <si>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</si>
  <si>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</si>
  <si>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</si>
  <si>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</si>
  <si>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</si>
  <si>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</si>
  <si>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</si>
  <si>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</si>
  <si>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</si>
  <si>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</si>
  <si>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</si>
  <si>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</si>
  <si>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</si>
  <si>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</si>
  <si>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</si>
  <si>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</si>
  <si>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</si>
  <si>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</si>
  <si>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</si>
  <si>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</si>
  <si>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</si>
  <si>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</si>
  <si>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</si>
  <si>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</si>
  <si>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</si>
  <si>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</si>
  <si>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</si>
  <si>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</si>
  <si>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</si>
  <si>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</si>
  <si>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</si>
  <si>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</si>
  <si>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</si>
  <si>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</si>
  <si>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</si>
  <si>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</si>
  <si>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</si>
  <si>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</si>
  <si>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</si>
  <si>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</si>
  <si>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</si>
  <si>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</si>
  <si>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</si>
  <si>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</si>
  <si>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</si>
  <si>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</si>
  <si>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</si>
  <si>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</si>
  <si>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</si>
  <si>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</si>
  <si>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</si>
  <si>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</si>
  <si>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</si>
  <si>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</si>
  <si>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</si>
  <si>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</si>
  <si>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</si>
  <si>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</si>
  <si>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</si>
  <si>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</si>
  <si>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</si>
  <si>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</si>
  <si>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</si>
  <si>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</si>
  <si>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</si>
  <si>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</si>
  <si>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</si>
  <si>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</si>
  <si>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</si>
  <si>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</si>
  <si>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</si>
  <si>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</si>
  <si>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</si>
  <si>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</si>
  <si>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</si>
  <si>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</si>
  <si>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</si>
  <si>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</si>
  <si>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</si>
  <si>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</si>
  <si>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</si>
  <si>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</si>
  <si>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</si>
  <si>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</si>
  <si>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</si>
  <si>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</si>
  <si>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</si>
  <si>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</si>
  <si>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</si>
  <si>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</si>
  <si>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</si>
  <si>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</si>
  <si>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</si>
  <si>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</si>
  <si>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</si>
  <si>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</si>
  <si>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</si>
  <si>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</si>
  <si>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</si>
  <si>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</si>
  <si>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</si>
  <si>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</si>
  <si>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</si>
  <si>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</si>
  <si>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</si>
  <si>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</si>
  <si>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</si>
  <si>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</si>
  <si>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</si>
  <si>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</si>
  <si>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</si>
  <si>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</si>
  <si>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</si>
  <si>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</si>
  <si>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</si>
  <si>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</si>
  <si>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</si>
  <si>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</si>
  <si>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</si>
  <si>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</si>
  <si>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</si>
  <si>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</si>
  <si>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</si>
  <si>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</si>
  <si>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</si>
  <si>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</si>
  <si>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</si>
  <si>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</si>
  <si>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</si>
  <si>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</si>
  <si>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</si>
  <si>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</si>
  <si>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</si>
  <si>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</si>
  <si>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</si>
  <si>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</si>
  <si>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</si>
  <si>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</si>
  <si>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</si>
  <si>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</si>
  <si>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</si>
  <si>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</si>
  <si>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</si>
  <si>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</si>
  <si>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</si>
  <si>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</si>
  <si>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</si>
  <si>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</si>
  <si>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</si>
  <si>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</si>
  <si>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</si>
  <si>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</si>
  <si>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</si>
  <si>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</si>
  <si>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</si>
  <si>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</si>
  <si>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</si>
  <si>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</si>
  <si>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</si>
  <si>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</si>
  <si>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</si>
  <si>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</si>
  <si>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</si>
  <si>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</si>
  <si>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</si>
  <si>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</si>
  <si>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</si>
  <si>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</si>
  <si>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</si>
  <si>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</si>
  <si>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</si>
  <si>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</si>
  <si>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</si>
  <si>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</si>
  <si>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</si>
  <si>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</si>
  <si>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</si>
  <si>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</si>
  <si>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</si>
  <si>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</si>
  <si>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</si>
  <si>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</si>
  <si>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</si>
  <si>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</si>
  <si>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</si>
  <si>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</si>
  <si>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</si>
  <si>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</si>
  <si>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</si>
  <si>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</si>
  <si>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</si>
  <si>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</si>
  <si>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</si>
  <si>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</si>
  <si>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</si>
  <si>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</si>
  <si>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</si>
  <si>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</si>
  <si>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</si>
  <si>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</si>
  <si>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</si>
  <si>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</si>
  <si>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</si>
  <si>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</si>
  <si>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</si>
  <si>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</si>
  <si>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</si>
  <si>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</si>
  <si>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</si>
  <si>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</si>
  <si>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</si>
  <si>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</si>
  <si>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</si>
  <si>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</si>
  <si>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</si>
  <si>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</si>
  <si>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</si>
  <si>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</si>
  <si>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</si>
  <si>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</si>
  <si>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</si>
  <si>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</si>
  <si>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</si>
  <si>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</si>
  <si>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</si>
  <si>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</si>
  <si>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</si>
  <si>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</si>
  <si>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</si>
  <si>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</si>
  <si>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</si>
  <si>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</si>
  <si>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</si>
  <si>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</si>
  <si>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</si>
  <si>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</si>
  <si>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</si>
  <si>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</si>
  <si>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</si>
  <si>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</si>
  <si>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</si>
  <si>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</si>
  <si>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</si>
  <si>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</si>
  <si>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</si>
  <si>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</si>
  <si>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</si>
  <si>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</si>
  <si>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</si>
  <si>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</si>
  <si>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</si>
  <si>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</si>
  <si>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</si>
  <si>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</si>
  <si>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</si>
  <si>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</si>
  <si>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</si>
  <si>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</si>
  <si>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</si>
  <si>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</si>
  <si>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</si>
  <si>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</si>
  <si>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</si>
  <si>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</si>
  <si>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</si>
  <si>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</si>
  <si>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</si>
  <si>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</si>
  <si>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</si>
  <si>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</si>
  <si>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</si>
  <si>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</si>
  <si>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</si>
  <si>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</si>
  <si>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</si>
  <si>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</si>
  <si>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</si>
  <si>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</si>
  <si>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</si>
  <si>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</si>
  <si>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</si>
  <si>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</si>
  <si>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</si>
  <si>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</si>
  <si>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</si>
  <si>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</si>
  <si>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</si>
  <si>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</si>
  <si>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</si>
  <si>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</si>
  <si>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</si>
  <si>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</si>
  <si>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</si>
  <si>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</si>
  <si>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</si>
  <si>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</si>
  <si>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</si>
  <si>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</si>
  <si>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</si>
  <si>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</si>
  <si>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</si>
  <si>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</si>
  <si>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</si>
  <si>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</si>
  <si>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</si>
  <si>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</si>
  <si>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</si>
  <si>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</si>
  <si>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</si>
  <si>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</si>
  <si>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</si>
  <si>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</si>
  <si>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</si>
  <si>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</si>
  <si>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</si>
  <si>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</si>
  <si>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</si>
  <si>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</si>
  <si>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</si>
  <si>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</si>
  <si>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</si>
  <si>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</si>
  <si>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</si>
  <si>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</si>
  <si>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</si>
  <si>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</si>
  <si>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</si>
  <si>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</si>
  <si>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</si>
  <si>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</si>
  <si>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</si>
  <si>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</si>
  <si>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</si>
  <si>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</si>
  <si>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</si>
  <si>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</si>
  <si>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</si>
  <si>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</si>
  <si>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</si>
  <si>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</si>
  <si>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</si>
  <si>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</si>
  <si>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</si>
  <si>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</si>
  <si>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</si>
  <si>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</si>
  <si>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</si>
  <si>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</si>
  <si>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</si>
  <si>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</si>
  <si>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</si>
  <si>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</si>
  <si>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</si>
  <si>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</si>
  <si>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</si>
  <si>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</si>
  <si>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</si>
  <si>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</si>
  <si>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</si>
  <si>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</si>
  <si>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</si>
  <si>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</si>
  <si>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</si>
  <si>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</si>
  <si>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</si>
  <si>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</si>
  <si>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</si>
  <si>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</si>
  <si>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</si>
  <si>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</si>
  <si>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</si>
  <si>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</si>
  <si>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</si>
  <si>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</si>
  <si>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</si>
  <si>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</si>
  <si>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</si>
  <si>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</si>
  <si>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</si>
  <si>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</si>
  <si>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</si>
  <si>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</si>
  <si>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</si>
  <si>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</si>
  <si>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</si>
  <si>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</si>
  <si>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</si>
  <si>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</si>
  <si>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</si>
  <si>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</si>
  <si>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</si>
  <si>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</si>
  <si>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</si>
  <si>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</si>
  <si>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</si>
  <si>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</si>
  <si>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</si>
  <si>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</si>
  <si>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</si>
  <si>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</si>
  <si>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</si>
  <si>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</si>
  <si>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</si>
  <si>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</si>
  <si>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</si>
  <si>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</si>
  <si>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</si>
  <si>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</si>
  <si>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</si>
  <si>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</si>
  <si>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</si>
  <si>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</si>
  <si>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</si>
  <si>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</si>
  <si>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</si>
  <si>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</si>
  <si>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</si>
  <si>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</si>
  <si>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</si>
  <si>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</si>
  <si>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</si>
  <si>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</si>
  <si>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</si>
  <si>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</si>
  <si>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</si>
  <si>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</si>
  <si>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</si>
  <si>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</si>
  <si>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</si>
  <si>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</si>
  <si>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</si>
  <si>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</si>
  <si>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</si>
  <si>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</si>
  <si>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</si>
  <si>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</si>
  <si>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</si>
  <si>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</si>
  <si>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</si>
  <si>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</si>
  <si>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</si>
  <si>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</si>
  <si>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</si>
  <si>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</si>
  <si>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</si>
  <si>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</si>
  <si>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</si>
  <si>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</si>
  <si>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</si>
  <si>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</si>
  <si>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</si>
  <si>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</si>
  <si>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</si>
  <si>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</si>
  <si>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</si>
  <si>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</si>
  <si>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</si>
  <si>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</si>
  <si>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</si>
  <si>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</si>
  <si>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</si>
  <si>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</si>
  <si>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</si>
  <si>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</si>
  <si>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</si>
  <si>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</si>
  <si>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</si>
  <si>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</si>
  <si>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</si>
  <si>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</si>
  <si>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</si>
  <si>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</si>
  <si>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</si>
  <si>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</si>
  <si>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</si>
  <si>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</si>
  <si>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</si>
  <si>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</si>
  <si>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</si>
  <si>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</si>
  <si>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</si>
  <si>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</si>
  <si>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</si>
  <si>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</si>
  <si>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</si>
  <si>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</si>
  <si>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</si>
  <si>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</si>
  <si>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</si>
  <si>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</si>
  <si>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</si>
  <si>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</si>
  <si>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</si>
  <si>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</si>
  <si>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</si>
  <si>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</si>
  <si>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</si>
  <si>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</si>
  <si>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</si>
  <si>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</si>
  <si>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</si>
  <si>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</si>
  <si>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</si>
  <si>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</si>
  <si>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</si>
  <si>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</si>
  <si>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</si>
  <si>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</si>
  <si>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</si>
  <si>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</si>
  <si>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</si>
  <si>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</si>
  <si>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</si>
  <si>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</si>
  <si>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</si>
  <si>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</si>
  <si>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</si>
  <si>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</si>
  <si>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</si>
  <si>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</si>
  <si>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</si>
  <si>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</si>
  <si>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</si>
  <si>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</si>
  <si>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</si>
  <si>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</si>
  <si>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</si>
  <si>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</si>
  <si>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</si>
  <si>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</si>
  <si>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</si>
  <si>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</si>
  <si>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</si>
  <si>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</si>
  <si>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</si>
  <si>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</si>
  <si>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</si>
  <si>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</si>
  <si>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</si>
  <si>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</si>
  <si>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</si>
  <si>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</si>
  <si>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</si>
  <si>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</si>
  <si>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</si>
  <si>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</si>
  <si>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</si>
  <si>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</si>
  <si>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</si>
  <si>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</si>
  <si>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</si>
  <si>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</si>
  <si>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</si>
  <si>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</si>
  <si>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</si>
  <si>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</si>
  <si>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</si>
  <si>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</si>
  <si>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</si>
  <si>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</si>
  <si>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</si>
  <si>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</si>
  <si>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</si>
  <si>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</si>
  <si>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</si>
  <si>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</si>
  <si>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</si>
  <si>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</si>
  <si>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</si>
  <si>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</si>
  <si>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</si>
  <si>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</si>
  <si>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</si>
  <si>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</si>
  <si>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</si>
  <si>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</si>
  <si>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</si>
  <si>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</si>
  <si>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</si>
  <si>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</si>
  <si>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</si>
  <si>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</si>
  <si>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</si>
  <si>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</si>
  <si>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</si>
  <si>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</si>
  <si>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</si>
  <si>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</si>
  <si>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</si>
  <si>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</si>
  <si>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</si>
  <si>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</si>
  <si>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</si>
  <si>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</si>
  <si>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</si>
  <si>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</si>
  <si>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</si>
  <si>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</si>
  <si>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</si>
  <si>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</si>
  <si>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</si>
  <si>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</si>
  <si>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</si>
  <si>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</si>
  <si>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</si>
  <si>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</si>
  <si>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</si>
  <si>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</si>
  <si>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</si>
  <si>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</si>
  <si>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</si>
  <si>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</si>
  <si>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</si>
  <si>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</si>
  <si>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</si>
  <si>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</si>
  <si>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</si>
  <si>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</si>
  <si>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</si>
  <si>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</si>
  <si>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</si>
  <si>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</si>
  <si>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</si>
  <si>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</si>
  <si>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</si>
  <si>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</si>
  <si>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</si>
  <si>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</si>
  <si>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</si>
  <si>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</si>
  <si>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</si>
  <si>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</si>
  <si>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</si>
  <si>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</si>
  <si>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</si>
  <si>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</si>
  <si>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</si>
  <si>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</si>
  <si>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</si>
  <si>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</si>
  <si>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</si>
  <si>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</si>
  <si>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</si>
  <si>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</si>
  <si>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</si>
  <si>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</si>
  <si>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</si>
  <si>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</si>
  <si>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</si>
  <si>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</si>
  <si>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</si>
  <si>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</si>
  <si>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</si>
  <si>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</si>
  <si>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</si>
  <si>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</si>
  <si>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</si>
  <si>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</si>
  <si>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</si>
  <si>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</si>
  <si>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</si>
  <si>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</si>
  <si>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</si>
  <si>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</si>
  <si>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</si>
  <si>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</si>
  <si>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</si>
  <si>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</si>
  <si>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</si>
  <si>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</si>
  <si>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</si>
  <si>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</si>
  <si>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</si>
  <si>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</si>
  <si>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</si>
  <si>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</si>
  <si>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</si>
  <si>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</si>
  <si>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</si>
  <si>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</si>
  <si>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</si>
  <si>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</si>
  <si>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</si>
  <si>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</si>
  <si>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</si>
  <si>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</si>
  <si>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</si>
  <si>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</si>
  <si>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</si>
  <si>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</si>
  <si>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</si>
  <si>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</si>
  <si>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</si>
  <si>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</si>
  <si>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</si>
  <si>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</si>
  <si>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</si>
  <si>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</si>
  <si>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</si>
  <si>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</si>
  <si>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</si>
  <si>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</si>
  <si>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</si>
  <si>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</si>
  <si>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</si>
  <si>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</si>
  <si>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</si>
  <si>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</si>
  <si>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</si>
  <si>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</si>
  <si>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</si>
  <si>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</si>
  <si>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</si>
  <si>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</si>
  <si>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</si>
  <si>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</si>
  <si>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</si>
  <si>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</si>
  <si>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</si>
  <si>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</si>
  <si>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</si>
  <si>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</si>
  <si>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</si>
  <si>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</si>
  <si>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</si>
  <si>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</si>
  <si>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</si>
  <si>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</si>
  <si>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</si>
  <si>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</si>
  <si>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</si>
  <si>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</si>
  <si>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</si>
  <si>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</si>
  <si>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</si>
  <si>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</si>
  <si>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</si>
  <si>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</si>
  <si>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</si>
  <si>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</si>
  <si>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</si>
  <si>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</si>
  <si>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</si>
  <si>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</si>
  <si>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</si>
  <si>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</si>
  <si>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</si>
  <si>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</si>
  <si>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</si>
  <si>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</si>
  <si>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</si>
  <si>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</si>
  <si>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</si>
  <si>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</si>
  <si>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</si>
  <si>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</si>
  <si>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</si>
  <si>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</si>
  <si>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</si>
  <si>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</si>
  <si>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</si>
  <si>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</si>
  <si>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</si>
  <si>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</si>
  <si>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</si>
  <si>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</si>
  <si>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</si>
  <si>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</si>
  <si>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</si>
  <si>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</si>
  <si>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</si>
  <si>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</si>
  <si>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</si>
  <si>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</si>
  <si>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</si>
  <si>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</si>
  <si>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</si>
  <si>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</si>
  <si>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</si>
  <si>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</si>
  <si>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</si>
  <si>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</si>
  <si>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</si>
  <si>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</si>
  <si>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</si>
  <si>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</si>
  <si>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</si>
  <si>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</si>
  <si>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</si>
  <si>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</si>
  <si>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</si>
  <si>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</si>
  <si>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</si>
  <si>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</si>
  <si>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</si>
  <si>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</si>
  <si>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</si>
  <si>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</si>
  <si>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</si>
  <si>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</si>
  <si>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</si>
  <si>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</si>
  <si>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</si>
  <si>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</si>
  <si>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</si>
  <si>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</si>
  <si>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</si>
  <si>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</si>
  <si>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</si>
  <si>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</si>
  <si>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</si>
  <si>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</si>
  <si>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</si>
  <si>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</si>
  <si>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</si>
  <si>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</si>
  <si>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</si>
  <si>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</si>
  <si>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</si>
  <si>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</si>
  <si>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</si>
  <si>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</si>
  <si>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</si>
  <si>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</si>
  <si>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</si>
  <si>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</si>
  <si>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</si>
  <si>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</si>
  <si>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</si>
  <si>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</si>
  <si>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</si>
  <si>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</si>
  <si>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</si>
  <si>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</si>
  <si>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</si>
  <si>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</si>
  <si>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</si>
  <si>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</si>
  <si>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</si>
  <si>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</si>
  <si>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</si>
  <si>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</si>
  <si>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</si>
  <si>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</si>
  <si>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</si>
  <si>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</si>
  <si>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</si>
  <si>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</si>
  <si>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</si>
  <si>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</si>
  <si>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</si>
  <si>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</si>
  <si>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</si>
  <si>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</si>
  <si>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</si>
  <si>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</si>
  <si>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</si>
  <si>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</si>
  <si>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</si>
  <si>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</si>
  <si>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</si>
  <si>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</si>
  <si>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</si>
  <si>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</si>
  <si>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</si>
  <si>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</si>
  <si>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</si>
  <si>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</si>
  <si>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</si>
  <si>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</si>
  <si>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</si>
  <si>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</si>
  <si>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</si>
  <si>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</si>
  <si>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</si>
  <si>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</si>
  <si>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</si>
  <si>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</si>
  <si>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</si>
  <si>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</si>
  <si>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</si>
  <si>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</si>
  <si>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</si>
  <si>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</si>
  <si>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</si>
  <si>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</si>
  <si>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</si>
  <si>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</si>
  <si>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</si>
  <si>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</si>
  <si>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</si>
  <si>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</si>
  <si>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</si>
  <si>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</si>
  <si>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</si>
  <si>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</si>
  <si>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</si>
  <si>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</si>
  <si>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</si>
  <si>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</si>
  <si>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</si>
  <si>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</si>
  <si>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</si>
  <si>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</si>
  <si>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</si>
  <si>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</si>
  <si>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</si>
  <si>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</si>
  <si>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</si>
  <si>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</si>
  <si>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</si>
  <si>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</si>
  <si>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</si>
  <si>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</si>
  <si>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</si>
  <si>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</si>
  <si>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</si>
  <si>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</si>
  <si>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</si>
  <si>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</si>
  <si>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</si>
  <si>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</si>
  <si>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</si>
  <si>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</si>
  <si>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</si>
  <si>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</si>
  <si>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</si>
  <si>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</si>
  <si>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</si>
  <si>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</si>
  <si>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</si>
  <si>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</si>
  <si>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</si>
  <si>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</si>
  <si>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</si>
  <si>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</si>
  <si>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</si>
  <si>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</si>
  <si>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</si>
  <si>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</si>
  <si>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</si>
  <si>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</si>
  <si>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</si>
  <si>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</si>
  <si>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</si>
  <si>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</si>
  <si>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</si>
  <si>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</si>
  <si>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</si>
  <si>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</si>
  <si>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</si>
  <si>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</si>
  <si>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</si>
  <si>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</si>
  <si>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</si>
  <si>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</si>
  <si>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</si>
  <si>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</si>
  <si>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</si>
  <si>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</si>
  <si>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</si>
  <si>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</si>
  <si>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</si>
  <si>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</si>
  <si>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</si>
  <si>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</si>
  <si>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</si>
  <si>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</si>
  <si>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</si>
  <si>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</si>
  <si>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</si>
  <si>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</si>
  <si>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</si>
  <si>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</si>
  <si>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</si>
  <si>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</si>
  <si>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</si>
  <si>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</si>
  <si>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</si>
  <si>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</si>
  <si>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</si>
  <si>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</si>
  <si>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</si>
  <si>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</si>
  <si>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</si>
  <si>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</si>
  <si>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</si>
  <si>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</si>
  <si>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</si>
  <si>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</si>
  <si>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</si>
  <si>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</si>
  <si>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</si>
  <si>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</si>
  <si>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</si>
  <si>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</si>
  <si>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</si>
  <si>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</si>
  <si>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</si>
  <si>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</si>
  <si>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</si>
  <si>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</si>
  <si>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</si>
  <si>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</si>
  <si>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</si>
  <si>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</si>
  <si>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</si>
  <si>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</si>
  <si>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</si>
  <si>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</si>
  <si>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</si>
  <si>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</si>
  <si>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</si>
  <si>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</si>
  <si>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</si>
  <si>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</si>
  <si>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</si>
  <si>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</si>
  <si>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</si>
  <si>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</si>
  <si>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</si>
  <si>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</si>
  <si>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</si>
  <si>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</si>
  <si>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</si>
  <si>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</si>
  <si>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</si>
  <si>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</si>
  <si>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</si>
  <si>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</si>
  <si>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</si>
  <si>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</si>
  <si>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</si>
  <si>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</si>
  <si>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</si>
  <si>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</si>
  <si>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</si>
  <si>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</si>
  <si>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</si>
  <si>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</si>
  <si>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</si>
  <si>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</si>
  <si>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</si>
  <si>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</si>
  <si>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</si>
  <si>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</si>
  <si>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</si>
  <si>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</si>
  <si>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</si>
  <si>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</si>
  <si>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</si>
  <si>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</si>
  <si>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</si>
  <si>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</si>
  <si>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</si>
  <si>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</si>
  <si>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</si>
  <si>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</si>
  <si>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</si>
  <si>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</si>
  <si>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</si>
  <si>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</si>
  <si>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</si>
  <si>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</si>
  <si>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</si>
  <si>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</si>
  <si>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</si>
  <si>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</si>
  <si>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</si>
  <si>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</si>
  <si>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</si>
  <si>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</si>
  <si>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</si>
  <si>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</si>
  <si>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</si>
  <si>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</si>
  <si>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</si>
  <si>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</si>
  <si>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</si>
  <si>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</si>
  <si>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</si>
  <si>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</si>
  <si>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</si>
  <si>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</si>
  <si>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</si>
  <si>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</si>
  <si>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</si>
  <si>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</si>
  <si>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</si>
  <si>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</si>
  <si>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</si>
  <si>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</si>
  <si>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</si>
  <si>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</si>
  <si>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</si>
  <si>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</si>
  <si>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</si>
  <si>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</si>
  <si>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</si>
  <si>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</si>
  <si>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</si>
  <si>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</si>
  <si>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</si>
  <si>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</si>
  <si>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</si>
  <si>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</si>
  <si>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</si>
  <si>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</si>
  <si>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</si>
  <si>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</si>
  <si>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</si>
  <si>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</si>
  <si>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</si>
  <si>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</si>
  <si>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</si>
  <si>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</si>
  <si>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</si>
  <si>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</si>
  <si>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</si>
  <si>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</si>
  <si>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</si>
  <si>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</si>
  <si>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</si>
  <si>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</si>
  <si>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</si>
  <si>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</si>
  <si>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</si>
  <si>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</si>
  <si>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</si>
  <si>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</si>
  <si>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</si>
  <si>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</si>
  <si>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</si>
  <si>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</si>
  <si>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</si>
  <si>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</si>
  <si>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</si>
  <si>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</si>
  <si>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</si>
  <si>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</si>
  <si>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</si>
  <si>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</si>
  <si>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</si>
  <si>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</si>
  <si>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</si>
  <si>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</si>
  <si>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</si>
  <si>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</si>
  <si>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</si>
  <si>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</si>
  <si>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</si>
  <si>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</si>
  <si>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</si>
  <si>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</si>
  <si>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</si>
  <si>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</si>
  <si>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</si>
  <si>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</si>
  <si>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</si>
  <si>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</si>
  <si>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</si>
  <si>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</si>
  <si>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</si>
  <si>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</si>
  <si>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</si>
  <si>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</si>
  <si>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</si>
  <si>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</si>
  <si>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</si>
  <si>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</si>
  <si>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</si>
  <si>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</si>
  <si>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</si>
  <si>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</si>
  <si>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</si>
  <si>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</si>
  <si>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</si>
  <si>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</si>
  <si>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</si>
  <si>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</si>
  <si>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</si>
  <si>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</si>
  <si>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</si>
  <si>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</si>
  <si>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</si>
  <si>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</si>
  <si>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</si>
  <si>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</si>
  <si>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</si>
  <si>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</si>
  <si>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</si>
  <si>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</si>
  <si>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</si>
  <si>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</si>
  <si>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</si>
  <si>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</si>
  <si>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</si>
  <si>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</si>
  <si>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</si>
  <si>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</si>
  <si>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</si>
  <si>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</si>
  <si>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</si>
  <si>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</si>
  <si>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</si>
  <si>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</si>
  <si>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</si>
  <si>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</si>
  <si>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</si>
  <si>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</si>
  <si>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</si>
  <si>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</si>
  <si>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</si>
  <si>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</si>
  <si>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</si>
  <si>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</si>
  <si>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</si>
  <si>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</si>
  <si>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</si>
  <si>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</si>
  <si>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</si>
  <si>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</si>
  <si>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</si>
  <si>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</si>
  <si>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</si>
  <si>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</si>
  <si>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</si>
  <si>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</si>
  <si>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</si>
  <si>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</si>
  <si>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</si>
  <si>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</si>
  <si>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</si>
  <si>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</si>
  <si>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</si>
  <si>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</si>
  <si>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</si>
  <si>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</si>
  <si>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</si>
  <si>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</si>
  <si>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</si>
  <si>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</si>
  <si>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</si>
  <si>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</si>
  <si>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</si>
  <si>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</si>
  <si>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</si>
  <si>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</si>
  <si>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</si>
  <si>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</si>
  <si>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</si>
  <si>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</si>
  <si>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</si>
  <si>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</si>
  <si>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</si>
  <si>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</si>
  <si>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</si>
  <si>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</si>
  <si>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</si>
  <si>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</si>
  <si>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</si>
  <si>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</si>
  <si>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</si>
  <si>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</si>
  <si>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</si>
  <si>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</si>
  <si>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</si>
  <si>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</si>
  <si>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</si>
  <si>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</si>
  <si>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</si>
  <si>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</si>
  <si>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</si>
  <si>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</si>
  <si>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</si>
  <si>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</si>
  <si>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</si>
  <si>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</si>
  <si>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</si>
  <si>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</si>
  <si>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</si>
  <si>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</si>
  <si>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</si>
  <si>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</si>
  <si>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</si>
  <si>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</si>
  <si>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</si>
  <si>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</si>
  <si>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</si>
  <si>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</si>
  <si>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</si>
  <si>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</si>
  <si>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</si>
  <si>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</si>
  <si>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</si>
  <si>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</si>
  <si>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</si>
  <si>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</si>
  <si>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</si>
  <si>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</si>
  <si>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</si>
  <si>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</si>
  <si>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</si>
  <si>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</si>
  <si>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</si>
  <si>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</si>
  <si>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</si>
  <si>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</si>
  <si>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</si>
  <si>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</si>
  <si>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</si>
  <si>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</si>
  <si>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</si>
  <si>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</si>
  <si>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</si>
  <si>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</si>
  <si>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</si>
  <si>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</si>
  <si>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</si>
  <si>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</si>
  <si>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</si>
  <si>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</si>
  <si>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</si>
  <si>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</si>
  <si>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</si>
  <si>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</si>
  <si>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</si>
  <si>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</si>
  <si>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</si>
  <si>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</si>
  <si>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</si>
  <si>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</si>
  <si>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</si>
  <si>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</si>
  <si>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</si>
  <si>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</si>
  <si>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</si>
  <si>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</si>
  <si>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</si>
  <si>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</si>
  <si>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</si>
  <si>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</si>
  <si>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</si>
  <si>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</si>
  <si>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</si>
  <si>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</si>
  <si>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</si>
  <si>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</si>
  <si>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</si>
  <si>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</si>
  <si>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</si>
  <si>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</si>
  <si>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</si>
  <si>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</si>
  <si>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</si>
  <si>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</si>
  <si>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</si>
  <si>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</si>
  <si>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</si>
  <si>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</si>
  <si>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</si>
  <si>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</si>
  <si>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</si>
  <si>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</si>
  <si>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</si>
  <si>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</si>
  <si>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</si>
  <si>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</si>
  <si>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</si>
  <si>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</si>
  <si>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</si>
  <si>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</si>
  <si>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</si>
  <si>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</si>
  <si>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</si>
  <si>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</si>
  <si>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</si>
  <si>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</si>
  <si>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</si>
  <si>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</si>
  <si>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</si>
  <si>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</si>
  <si>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</si>
  <si>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</si>
  <si>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</si>
  <si>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</si>
  <si>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</si>
  <si>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</si>
  <si>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</si>
  <si>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</si>
  <si>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</si>
  <si>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</si>
  <si>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</si>
  <si>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</si>
  <si>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</si>
  <si>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</si>
  <si>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</si>
  <si>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</si>
  <si>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</si>
  <si>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</si>
  <si>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</si>
  <si>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</si>
  <si>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</si>
  <si>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</si>
  <si>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</si>
  <si>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</si>
  <si>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</si>
  <si>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</si>
  <si>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</si>
  <si>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</si>
  <si>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</si>
  <si>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</si>
  <si>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</si>
  <si>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</si>
  <si>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</si>
  <si>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</si>
  <si>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</si>
  <si>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</si>
  <si>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</si>
  <si>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</si>
  <si>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</si>
  <si>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</si>
  <si>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</si>
  <si>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</si>
  <si>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</si>
  <si>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</si>
  <si>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</si>
  <si>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</si>
  <si>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</si>
  <si>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</si>
  <si>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</si>
  <si>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</si>
  <si>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</si>
  <si>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</si>
  <si>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</si>
  <si>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</si>
  <si>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</si>
  <si>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</si>
  <si>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</si>
  <si>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</si>
  <si>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</si>
  <si>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</si>
  <si>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</si>
  <si>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</si>
  <si>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</si>
  <si>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</si>
  <si>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</si>
  <si>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</si>
  <si>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</si>
  <si>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</si>
  <si>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</si>
  <si>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</si>
  <si>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</si>
  <si>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</si>
  <si>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</si>
  <si>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</si>
  <si>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</si>
  <si>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</si>
  <si>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</si>
  <si>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</si>
  <si>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</si>
  <si>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</si>
  <si>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</si>
  <si>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</si>
  <si>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</si>
  <si>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</si>
  <si>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</si>
  <si>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</si>
  <si>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</si>
  <si>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</si>
  <si>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</si>
  <si>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</si>
  <si>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</si>
  <si>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</si>
  <si>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</si>
  <si>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</si>
  <si>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</si>
  <si>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</si>
  <si>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</si>
  <si>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</si>
  <si>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</si>
  <si>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</si>
  <si>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</si>
  <si>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</si>
  <si>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</si>
  <si>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</si>
  <si>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</si>
  <si>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</si>
  <si>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</si>
  <si>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</si>
  <si>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</si>
  <si>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</si>
  <si>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</si>
  <si>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</si>
  <si>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</si>
  <si>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</si>
  <si>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</si>
  <si>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</si>
  <si>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</si>
  <si>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</si>
  <si>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</si>
  <si>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</si>
  <si>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</si>
  <si>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</si>
  <si>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</si>
  <si>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</si>
  <si>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</si>
  <si>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</si>
  <si>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</si>
  <si>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</si>
  <si>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</si>
  <si>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</si>
  <si>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</si>
  <si>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</si>
  <si>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</si>
  <si>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</si>
  <si>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</si>
  <si>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</si>
  <si>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</si>
  <si>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</si>
  <si>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PCM-20251120-00000584</t>
  </si>
  <si>
    <t>team moved need 60 min</t>
  </si>
  <si>
    <t>PCM-20251120-00000587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</si>
  <si>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</si>
  <si>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</si>
  <si>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</si>
  <si>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</si>
  <si>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</si>
  <si>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</si>
  <si>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</si>
  <si>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</si>
  <si>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</si>
  <si>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</si>
  <si>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</si>
  <si>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</si>
  <si>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</si>
  <si>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</si>
  <si>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</si>
  <si>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</si>
  <si>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</si>
  <si>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</si>
  <si>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</si>
  <si>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</si>
  <si>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</si>
  <si>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</si>
  <si>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</si>
  <si>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</si>
  <si>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</si>
  <si>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</si>
  <si>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</si>
  <si>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</si>
  <si>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</si>
  <si>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</si>
  <si>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</si>
  <si>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</si>
  <si>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</si>
  <si>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</si>
  <si>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</si>
  <si>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</si>
  <si>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</si>
  <si>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</si>
  <si>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</si>
  <si>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</si>
  <si>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</si>
  <si>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</si>
  <si>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</si>
  <si>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</si>
  <si>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</si>
  <si>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</si>
  <si>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</si>
  <si>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</si>
  <si>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</si>
  <si>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</si>
  <si>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</si>
  <si>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</si>
  <si>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</si>
  <si>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</si>
  <si>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</si>
  <si>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</si>
  <si>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</si>
  <si>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</si>
  <si>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</si>
  <si>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</si>
  <si>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</si>
  <si>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</si>
  <si>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</si>
  <si>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</si>
  <si>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</si>
  <si>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</si>
  <si>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</si>
  <si>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</si>
  <si>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</si>
  <si>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</si>
  <si>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</si>
  <si>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</si>
  <si>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</si>
  <si>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</si>
  <si>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</si>
  <si>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</si>
  <si>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</si>
  <si>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</si>
  <si>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</si>
  <si>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</si>
  <si>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</si>
  <si>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</si>
  <si>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</si>
  <si>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PCM-20251120-00000539</t>
  </si>
  <si>
    <t>65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</si>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</sst>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318.41237407407607</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4</v>
      </c>
      <c r="D3" s="133" t="s">
        <v>14333</v>
      </c>
      <c r="E3" s="144" t="s">
        <v>39021</v>
      </c>
      <c r="F3" s="145">
        <v>45981.328240740739</v>
      </c>
      <c r="G3" s="146">
        <f ca="1">IFERROR(NOW()-F3,"-")</f>
        <v>3.2559259263507556E-2</v>
      </c>
      <c r="H3" s="145">
        <v>45981.319166666668</v>
      </c>
      <c r="I3" s="143" t="str">
        <f>IFERROR(VLOOKUP(D3,DB!A:F,6,0),"")</f>
        <v>SCECO</v>
      </c>
      <c r="J3" s="143" t="str">
        <f>IFERROR(VLOOKUP(D3,DB!A:G,7,0),"")</f>
        <v>Vandalized</v>
      </c>
      <c r="K3" s="147" t="s">
        <v>39024</v>
      </c>
      <c r="L3" s="148" t="str">
        <f>IFERROR(VLOOKUP(D3,DB!A:I,9,0),"")</f>
        <v>Latis</v>
      </c>
    </row>
    <row r="4" spans="1:15" ht="15" customHeight="1">
      <c r="A4" s="142" t="s">
        <v>39025</v>
      </c>
      <c r="B4" s="143" t="str">
        <f>IFERROR(VLOOKUP(D4,DB!A:K,11,0),"")</f>
        <v>R1</v>
      </c>
      <c r="C4" s="143">
        <v>1</v>
      </c>
      <c r="D4" s="133" t="s">
        <v>11783</v>
      </c>
      <c r="E4" s="144" t="s">
        <v>39021</v>
      </c>
      <c r="F4" s="145">
        <v>45981.328993055555</v>
      </c>
      <c r="G4" s="146">
        <f ca="1">IFERROR(NOW()-F4,"-")</f>
        <v>3.1806944447453134E-2</v>
      </c>
      <c r="H4" s="145">
        <v>45981.323993055557</v>
      </c>
      <c r="I4" s="143" t="str">
        <f>IFERROR(VLOOKUP(D4,DB!A:F,6,0),"")</f>
        <v>SCECO</v>
      </c>
      <c r="J4" s="143" t="str">
        <f>IFERROR(VLOOKUP(D4,DB!A:G,7,0),"")</f>
        <v>Dead</v>
      </c>
      <c r="K4" s="147" t="s">
        <v>39026</v>
      </c>
      <c r="L4" s="148" t="str">
        <f>IFERROR(VLOOKUP(D4,DB!A:I,9,0),"")</f>
        <v>Latis</v>
      </c>
    </row>
    <row r="5" spans="1:15" ht="15" customHeight="1">
      <c r="A5" s="142"/>
      <c r="B5" s="143" t="str">
        <f>IFERROR(VLOOKUP(D5,DB!A:K,11,0),"")</f>
        <v/>
      </c>
      <c r="C5" s="143"/>
      <c r="D5" s="133"/>
      <c r="E5" s="144"/>
      <c r="F5" s="145"/>
      <c r="G5" s="146">
        <f ca="1">IFERROR(NOW()-F5,"-")</f>
        <v>45981.360800000002</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45981.360800000002</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45981.360800000002</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45981.360800000002</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45981.360800000002</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45981.360800000002</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45981.360800000002</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45981.360800000002</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45981.360800000002</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45981.360800000002</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45981.360800000002</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45981.360800000002</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45981.360800000002</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45981.360800000002</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45981.360800000002</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45981.360800000002</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45981.360800000002</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45981.360800000002</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45981.360800000002</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45981.360800000002</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45981.360800000002</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45981.360800000002</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45981.360800000002</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45981.360800000002</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45981.360800000002</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45981.360800000002</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45981.360800000002</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45981.360800000002</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45981.360800000002</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45981.360800000002</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45981.360800000002</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45981.360800000002</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45981.360800000002</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45981.360800000002</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45981.360800000002</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45981.360800000002</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45981.360800000002</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45981.360800000002</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45981.360800000002</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45981.360800000002</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45981.360800000002</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45981.360800000002</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45981.360800000002</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45981.360800000002</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45981.360800000002</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45981.360800000002</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45981.360800000002</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45981.360800000002</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45981.360800000002</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45981.360800000002</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45981.360800000002</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45981.360800000002</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45981.360800000002</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45981.360800000002</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45981.360800000002</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45981.360800000002</v>
      </c>
      <c r="H60" s="145"/>
      <c r="I60" s="143" t="str">
        <f>IFERROR(VLOOKUP(D60,DB!A:F,6,0),"")</f>
        <v/>
      </c>
      <c r="J60" s="143" t="str">
        <f>IFERROR(VLOOKUP(D60,DB!A:G,7,0),"")</f>
        <v/>
      </c>
      <c r="K60" s="147"/>
      <c r="L60" s="148" t="str">
        <f>IFERROR(VLOOKUP(D60,DB!A:I,9,0),"")</f>
        <v/>
      </c>
    </row>
    <row r="61" spans="1:12" ht="15" customHeight="1">
      <c r="A61" s="135"/>
      <c r="B61" s="136" t="str">
        <f>IFERROR(VLOOKUP(D61,DB!A:K,11,0),"")</f>
        <v/>
      </c>
      <c r="C61" s="136"/>
      <c r="D61" s="149"/>
      <c r="E61" s="137"/>
      <c r="F61" s="138"/>
      <c r="G61" s="139">
        <f ca="1">IFERROR(NOW()-F61,"-")</f>
        <v>45981.360800000002</v>
      </c>
      <c r="H61" s="138"/>
      <c r="I61" s="136" t="str">
        <f>IFERROR(VLOOKUP(D61,DB!A:F,6,0),"")</f>
        <v/>
      </c>
      <c r="J61" s="136" t="str">
        <f>IFERROR(VLOOKUP(D61,DB!A:G,7,0),"")</f>
        <v/>
      </c>
      <c r="K61" s="140"/>
      <c r="L61" s="141" t="str">
        <f>IFERROR(VLOOKUP(D61,DB!A:I,9,0),"")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156.36096203704074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7</v>
      </c>
      <c r="D4" s="18" t="s">
        <v>24702</v>
      </c>
      <c r="E4" s="84" t="s">
        <v>39104</v>
      </c>
      <c r="F4" s="103">
        <v>45981.303703703707</v>
      </c>
      <c r="G4" s="104">
        <f ca="1">IFERROR(NOW()-F4,"-")</f>
        <v>5.7096296295640059E-2</v>
      </c>
      <c r="H4" s="103">
        <v>45981.297453703701</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45981.360800000002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45981.360800000002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45981.360800000002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45981.360800000002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45981.360800000002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45981.360800000002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45981.360800000002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45981.360800000002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45981.360800000002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45981.360800000002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45981.360800000002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45981.360800000002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45981.360800000002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45981.360800000002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45981.360800000002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45981.360800000002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45981.360800000002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45981.360800000002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45981.360800000002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45981.360800000002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45981.360800000002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45981.360800000002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45981.360800000002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45981.360800000002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45981.360800000002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45981.360800000002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45981.360800000002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45981.360800000002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45981.360800000002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45981.360800000002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45981.360800000002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45981.360800000002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45981.360800000002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45981.360800000002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45981.360800000002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45981.360800000002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45981.360800000002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45981.360800000002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45981.360800000002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45981.360800000002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45981.360800000002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45981.360800000002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45981.360800000002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45981.360800000002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45981.360800000002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45981.360800000002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45981.360800000002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45981.360800000002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45981.360800000002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45981.360800000002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45981.360800000002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45981.360800000002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45981.360800000002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45981.360800000002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45981.360800000002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45981.360800000002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45981.360800000002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45981.360800000002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45981.360800000002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45981.360800000002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45981.360800000002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45981.360800000002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45981.360800000002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45981.360800000002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45981.360800000002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45981.360800000002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45981.360800000002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45981.360800000002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45981.360800000002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45981.360800000002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45981.360800000002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45981.360800000002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45981.360800000002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45981.360800000002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45981.360800000002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45981.360800000002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45981.360800000002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45981.360800000002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45981.360800000002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45981.360800000002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45981.360800000002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45981.360800000002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45981.360800000002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45981.360800000002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45981.360800000002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45981.360800000002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45981.360800000002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45981.360800000002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45981.360800000002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45981.360800000002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45981.360800000002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45981.360800000002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45981.360800000002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45981.360800000002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45981.360800000002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45981.360800000002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45981.360800000002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45981.360800000002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45981.360800000002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45981.360800000002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45981.360800000002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45981.360800000002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45981.360800000002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45981.360800000002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45981.360800000002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45981.360800000002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45981.360800000002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45981.360800000002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45981.360800000002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45981.360800000002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45981.360800000002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45981.360800000002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45981.360800000002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45981.360800000002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45981.360800000002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45981.360800000002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45981.360800000002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45981.360800000002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45981.360800000002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45981.360800000002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45981.360800000002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45981.360800000002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45981.360800000002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45981.360800000002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45981.360800000002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45981.360800000002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45981.360800000002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45981.360800000002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45981.360800000002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45981.360800000002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45981.360800000002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45981.360800000002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45981.360800000002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45981.360800000002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45981.360800000002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45981.360800000002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45981.360800000002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45981.360800000002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45981.360800000002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45981.360800000002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45981.360800000002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45981.360800000002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45981.360800000002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45981.360800000002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45981.360800000002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45981.360800000002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45981.360800000002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45981.360800000002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45981.360800000002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45981.360800000002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45981.360800000002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45981.360800000002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45981.360800000002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45981.360800000002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45981.360800000002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45981.360800000002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45981.360800000002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45981.360800000002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45981.360800000002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45981.360800000002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45981.360800000002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45981.360800000002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45981.360800000002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45981.360800000002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45981.360800000002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45981.360800000002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45981.360800000002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45981.360800000002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45981.360800000002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45981.360800000002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45981.360800000002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45981.360800000002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45981.360800000002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sheetData>
  <dataValidations count="2">
    <dataValidation allowBlank="1" showInputMessage="1" showErrorMessage="1" sqref="E1" xr:uid="{4D935161-CDD3-4592-B877-3FB59C99E142}"/>
    <dataValidation type="list" allowBlank="1" showInputMessage="1" showErrorMessage="1" sqref="E3 E5: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45981.360800000002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45981.360800000002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45981.360800000002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45981.360800000002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45981.360800000002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45981.360800000002</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45981.360800000002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45981.360800000002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45981.360800000002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45981.360800000002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45981.360800000002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45981.360800000002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45981.360800000002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45981.360800000002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45981.360800000002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45981.360800000002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45981.360800000002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45981.360800000002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45981.360800000002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45981.360800000002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45981.360800000002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45981.360800000002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45981.360800000002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45981.360800000002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45981.360800000002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45981.360800000002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45981.360800000002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45981.360800000002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45981.360800000002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45981.360800000002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45981.360800000002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45981.360800000002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45981.360800000002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45981.360800000002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45981.360800000002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45981.360800000002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45981.360800000002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45981.360800000002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45981.360800000002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45981.360800000002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45981.360800000002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45981.360800000002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45981.360800000002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45981.360800000002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45981.360800000002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45981.360800000002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45981.360800000002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45981.360800000002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45981.360800000002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45981.360800000002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45981.360800000002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45981.360800000002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45981.360800000002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45981.360800000002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45981.360800000002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45981.360800000002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45981.360800000002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45981.360800000002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45981.360800000002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45981.360800000002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45981.360800000002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45981.360800000002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45981.360800000002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45981.360800000002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45981.360800000002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45981.360800000002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45981.360800000002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45981.360800000002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45981.360800000002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45981.360800000002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45981.360800000002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45981.360800000002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45981.360800000002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45981.360800000002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45981.360800000002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45981.360800000002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45981.360800000002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45981.360800000002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45981.360800000002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45981.360800000002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45981.360800000002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45981.360800000002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45981.360800000002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45981.360800000002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45981.360800000002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45981.360800000002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45981.360800000002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45981.360800000002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45981.360800000002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45981.360800000002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45981.360800000002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45981.360800000002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45981.360800000002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45981.360800000002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45981.360800000002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45981.360800000002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45981.360800000002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45981.360800000002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45981.360800000002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45981.360800000002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45981.360800000002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45981.360800000002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45981.360800000002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45981.360800000002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45981.360800000002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45981.360800000002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45981.360800000002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45981.360800000002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45981.360800000002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45981.360800000002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45981.360800000002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45981.360800000002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45981.360800000002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45981.360800000002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45981.360800000002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45981.360800000002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45981.360800000002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45981.360800000002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45981.360800000002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45981.360800000002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45981.360800000002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45981.360800000002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45981.360800000002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45981.360800000002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45981.360800000002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45981.360800000002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45981.360800000002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45981.360800000002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45981.360800000002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45981.360800000002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45981.360800000002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45981.360800000002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45981.360800000002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45981.360800000002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45981.360800000002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45981.360800000002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45981.360800000002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45981.360800000002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45981.360800000002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45981.360800000002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45981.360800000002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45981.360800000002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45981.360800000002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45981.360800000002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45981.360800000002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45981.360800000002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45981.360800000002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45981.360800000002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45981.360800000002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45981.360800000002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45981.360800000002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45981.360800000002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45981.360800000002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45981.360800000002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45981.360800000002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45981.360800000002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45981.360800000002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45981.360800000002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45981.360800000002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45981.360800000002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45981.360800000002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45981.360800000002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45981.360800000002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45981.360800000002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45981.360800000002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45981.360800000002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45981.360800000002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45981.360800000002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45981.360800000002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45981.360800000002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45981.360800000002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45981.360800000002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45981.360800000002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45981.360800000002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45981.360800000002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45981.360800000002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45981.360800000002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45981.360800000002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45981.360800000002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45981.360800000002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45981.360800000002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45981.360800000002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45981.360800000002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45981.360800000002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45981.360800000002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45981.360800000002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45981.360800000002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45981.360800000002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45981.360800000002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45981.360800000002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45981.360800000002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45981.360800000002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45981.360800000002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45981.360800000002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45981.360800000002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45981.360800000002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45981.360800000002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45981.360800000002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45981.360800000002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45981.360800000002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45981.360800000002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45981.360800000002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45981.360800000002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45981.360800000002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45981.360800000002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45981.360800000002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45981.360800000002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45981.360800000002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45981.360800000002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45981.360800000002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45981.360800000002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45981.360800000002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45981.360800000002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45981.360800000002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45981.360800000002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45981.360800000002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45981.360800000002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45981.360800000002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45981.360800000002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45981.360800000002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45981.360800000002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45981.360800000002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45981.360800000002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45981.360800000002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45981.360800000002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45981.360800000002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45981.360800000002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45981.360800000002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45981.360800000002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45981.360800000002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45981.360800000002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45981.360800000002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45981.360800000002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45981.360800000002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45981.360800000002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45981.360800000002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45981.360800000002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45981.360800000002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45981.360800000002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45981.360800000002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45981.360800000002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45981.360800000002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45981.360800000002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45981.360800000002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45981.360800000002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45981.360800000002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45981.360800000002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45981.360800000002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45981.360800000002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45981.360800000002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45981.360800000002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45981.360800000002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45981.360800000002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45981.360800000002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45981.360800000002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45981.360800000002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45981.360800000002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45981.360800000002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45981.360800000002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45981.360800000002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45981.360800000002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45981.360800000002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45981.360800000002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45981.360800000002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45981.360800000002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45981.360800000002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45981.360800000002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45981.360800000002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45981.360800000002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45981.360800000002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45981.360800000002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45981.360800000002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45981.360800000002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45981.360800000002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45981.360800000002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45981.360800000002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45981.360800000002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45981.360800000002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45981.360800000002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45981.360800000002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45981.360800000002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45981.360800000002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45981.360800000002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45981.360800000002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45981.360800000002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45981.360800000002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45981.360800000002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45981.360800000002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45981.360800000002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45981.360800000002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45981.360800000002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45981.360800000002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45981.360800000002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45981.360800000002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45981.360800000002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45981.360800000002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45981.360800000002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45981.360800000002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45981.360800000002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45981.360800000002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45981.360800000002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45981.360800000002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45981.360800000002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45981.360800000002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45981.360800000002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45981.360800000002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45981.360800000002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45981.360800000002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45981.360800000002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45981.360800000002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45981.360800000002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45981.360800000002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45981.360800000002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45981.360800000002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45981.360800000002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45981.360800000002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45981.360800000002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45981.360800000002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45981.360800000002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45981.360800000002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45981.360800000002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45981.360800000002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45981.360800000002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45981.360800000002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45981.360800000002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45981.360800000002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45981.360800000002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45981.360800000002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45981.360800000002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45981.360800000002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45981.360800000002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45981.360800000002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45981.360800000002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45981.360800000002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45981.360800000002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45981.360800000002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45981.360800000002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45981.360800000002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45981.360800000002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45981.360800000002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45981.360800000002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45981.360800000002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45981.360800000002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45981.360800000002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45981.360800000002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45981.360800000002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45981.360800000002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45981.360800000002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45981.360800000002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45981.360800000002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45981.360800000002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45981.360800000002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45981.360800000002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45981.360800000002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45981.360800000002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45981.360800000002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45981.360800000002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45981.360800000002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45981.360800000002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45981.360800000002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45981.360800000002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45981.360800000002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45981.360800000002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45981.360800000002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45981.360800000002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45981.360800000002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45981.360800000002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45981.360800000002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45981.360800000002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45981.360800000002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45981.360800000002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45981.360800000002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45981.360800000002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45981.360800000002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45981.360800000002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45981.360800000002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45981.360800000002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45981.360800000002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45981.360800000002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45981.360800000002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45981.360800000002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45981.360800000002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45981.360800000002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45981.360800000002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45981.360800000002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45981.360800000002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45981.360800000002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45981.360800000002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45981.360800000002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45981.360800000002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45981.360800000002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45981.360800000002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45981.360800000002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45981.360800000002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45981.360800000002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45981.360800000002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45981.360800000002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45981.360800000002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45981.360800000002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45981.360800000002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45981.360800000002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45981.360800000002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45981.360800000002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45981.360800000002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45981.360800000002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45981.360800000002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45981.360800000002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45981.360800000002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45981.360800000002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45981.360800000002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45981.360800000002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45981.360800000002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45981.360800000002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45981.360800000002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45981.360800000002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45981.360800000002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45981.360800000002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45981.360800000002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45981.360800000002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45981.360800000002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45981.360800000002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45981.360800000002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45981.360800000002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45981.360800000002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45981.360800000002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45981.360800000002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45981.360800000002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45981.360800000002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45981.360800000002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45981.360800000002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45981.360800000002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45981.360800000002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45981.360800000002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45981.360800000002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45981.360800000002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45981.360800000002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45981.360800000002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45981.360800000002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45981.360800000002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45981.360800000002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45981.360800000002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45981.360800000002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45981.360800000002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45981.360800000002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45981.360800000002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45981.360800000002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45981.360800000002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45981.360800000002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45981.360800000002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45981.360800000002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45981.360800000002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45981.360800000002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45981.360800000002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45981.360800000002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45981.360800000002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45981.360800000002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45981.360800000002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45981.360800000002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45981.360800000002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45981.360800000002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45981.360800000002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45981.360800000002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45981.360800000002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45981.360800000002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45981.360800000002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45981.360800000002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45981.360800000002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45981.360800000002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45981.360800000002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45981.360800000002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45981.360800000002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45981.360800000002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45981.360800000002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45981.360800000002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45981.360800000002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45981.360800000002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45981.360800000002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45981.360800000002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45981.360800000002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45981.360800000002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45981.360800000002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45981.360800000002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45981.360800000002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45981.360800000002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45981.360800000002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45981.360800000002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45981.360800000002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45981.360800000002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45981.360800000002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45981.360800000002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45981.360800000002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45981.360800000002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45981.360800000002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45981.360800000002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45981.360800000002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45981.360800000002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45981.360800000002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45981.360800000002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45981.360800000002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45981.360800000002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45981.360800000002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45981.360800000002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45981.360800000002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45981.360800000002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45981.360800000002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45981.360800000002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45981.360800000002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45981.360800000002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45981.360800000002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45981.360800000002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45981.360800000002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45981.360800000002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45981.360800000002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45981.360800000002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45981.360800000002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45981.360800000002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45981.360800000002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45981.360800000002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45981.360800000002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45981.360800000002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45981.360800000002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45981.360800000002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45981.360800000002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45981.360800000002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45981.360800000002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45981.360800000002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45981.360800000002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45981.360800000002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45981.360800000002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45981.360800000002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45981.360800000002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45981.360800000002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45981.360800000002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45981.360800000002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45981.360800000002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45981.360800000002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45981.360800000002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45981.360800000002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45981.360800000002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45981.360800000002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45981.360800000002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45981.360800000002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45981.360800000002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45981.360800000002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45981.360800000002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45981.360800000002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45981.360800000002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45981.360800000002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45981.360800000002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45981.360800000002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45981.360800000002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45981.360800000002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45981.360800000002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45981.360800000002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45981.360800000002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45981.360800000002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45981.360800000002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45981.360800000002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45981.360800000002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45981.360800000002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45981.360800000002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45981.360800000002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45981.360800000002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45981.360800000002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45981.360800000002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45981.360800000002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45981.360800000002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45981.360800000002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45981.360800000002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45981.360800000002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45981.360800000002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45981.360800000002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45981.360800000002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45981.360800000002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45981.360800000002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45981.360800000002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45981.360800000002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45981.360800000002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45981.360800000002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45981.360800000002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45981.360800000002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45981.360800000002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45981.360800000002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45981.360800000002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45981.360800000002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45981.360800000002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45981.360800000002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45981.360800000002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45981.360800000002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45981.360800000002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45981.360800000002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45981.360800000002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45981.360800000002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45981.360800000002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45981.360800000002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45981.360800000002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45981.360800000002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45981.360800000002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45981.360800000002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45981.360800000002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45981.360800000002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45981.360800000002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45981.360800000002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45981.360800000002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45981.360800000002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45981.360800000002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45981.360800000002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45981.360800000002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45981.360800000002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45981.360800000002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45981.360800000002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45981.360800000002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45981.360800000002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45981.360800000002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45981.360800000002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45981.360800000002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45981.360800000002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45981.360800000002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45981.360800000002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45981.360800000002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45981.360800000002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45981.360800000002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45981.360800000002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45981.360800000002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45981.360800000002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45981.360800000002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45981.360800000002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45981.360800000002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45981.360800000002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45981.360800000002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45981.360800000002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45981.360800000002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45981.360800000002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45981.360800000002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45981.360800000002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45981.360800000002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45981.360800000002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45981.360800000002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45981.360800000002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45981.360800000002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45981.360800000002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45981.360800000002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45981.360800000002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45981.360800000002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45981.360800000002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45981.360800000002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45981.360800000002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45981.360800000002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45981.360800000002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45981.360800000002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45981.360800000002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45981.360800000002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45981.360800000002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45981.360800000002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45981.360800000002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45981.360800000002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45981.360800000002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45981.360800000002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45981.360800000002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45981.360800000002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45981.360800000002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45981.360800000002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45981.360800000002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45981.360800000002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45981.360800000002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45981.360800000002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45981.360800000002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45981.360800000002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45981.360800000002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45981.360800000002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45981.360800000002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45981.360800000002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45981.360800000002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45981.360800000002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45981.360800000002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45981.360800000002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45981.360800000002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45981.360800000002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45981.360800000002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45981.360800000002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45981.360800000002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45981.360800000002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45981.360800000002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45981.360800000002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45981.360800000002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45981.360800000002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45981.360800000002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45981.360800000002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45981.360800000002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45981.360800000002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45981.360800000002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45981.360800000002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45981.360800000002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45981.360800000002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45981.360800000002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45981.360800000002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45981.360800000002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45981.360800000002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45981.360800000002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45981.360800000002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45981.360800000002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45981.360800000002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45981.360800000002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45981.360800000002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45981.360800000002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45981.360800000002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45981.360800000002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45981.360800000002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45981.360800000002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45981.360800000002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45981.360800000002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45981.360800000002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45981.360800000002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45981.360800000002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45981.360800000002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45981.360800000002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45981.360800000002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45981.360800000002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45981.360800000002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45981.360800000002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45981.360800000002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45981.360800000002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45981.360800000002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45981.360800000002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45981.360800000002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45981.360800000002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45981.360800000002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45981.360800000002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45981.360800000002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45981.360800000002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45981.360800000002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45981.360800000002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45981.360800000002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45981.360800000002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45981.360800000002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45981.360800000002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45981.360800000002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45981.360800000002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45981.360800000002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45981.360800000002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45981.360800000002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45981.360800000002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45981.360800000002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45981.360800000002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45981.360800000002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45981.360800000002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45981.360800000002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45981.360800000002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45981.360800000002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45981.360800000002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45981.360800000002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45981.360800000002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45981.360800000002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45981.360800000002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45981.360800000002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45981.360800000002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45981.360800000002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45981.360800000002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45981.360800000002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45981.360800000002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45981.360800000002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45981.360800000002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45981.360800000002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45981.360800000002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45981.360800000002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45981.360800000002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45981.360800000002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45981.360800000002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45981.360800000002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45981.360800000002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45981.360800000002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45981.360800000002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45981.360800000002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45981.360800000002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45981.360800000002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45981.360800000002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45981.360800000002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45981.360800000002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45981.360800000002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45981.360800000002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45981.360800000002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45981.360800000002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45981.360800000002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45981.360800000002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45981.360800000002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45981.360800000002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45981.360800000002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45981.360800000002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45981.360800000002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45981.360800000002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45981.360800000002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45981.360800000002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45981.360800000002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45981.360800000002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45981.360800000002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45981.360800000002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45981.360800000002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45981.360800000002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45981.360800000002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45981.360800000002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45981.360800000002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45981.360800000002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45981.360800000002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45981.360800000002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45981.360800000002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45981.360800000002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45981.360800000002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45981.360800000002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45981.360800000002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45981.360800000002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45981.360800000002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45981.360800000002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45981.360800000002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45981.360800000002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45981.360800000002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45981.360800000002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45981.360800000002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45981.360800000002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45981.360800000002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45981.360800000002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45981.360800000002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45981.360800000002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45981.360800000002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45981.360800000002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45981.360800000002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45981.360800000002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45981.360800000002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45981.360800000002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45981.360800000002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45981.360800000002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45981.360800000002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45981.360800000002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45981.360800000002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45981.360800000002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45981.360800000002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45981.360800000002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45981.360800000002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45981.360800000002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45981.360800000002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45981.360800000002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45981.360800000002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45981.360800000002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45981.360800000002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45981.360800000002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45981.360800000002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45981.360800000002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45981.360800000002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45981.360800000002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45981.360800000002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45981.360800000002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45981.360800000002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45981.360800000002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45981.360800000002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45981.360800000002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45981.360800000002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45981.360800000002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45981.360800000002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45981.360800000002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45981.360800000002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45981.360800000002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45981.360800000002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45981.360800000002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45981.360800000002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45981.360800000002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45981.360800000002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45981.360800000002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45981.360800000002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45981.360800000002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45981.360800000002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45981.360800000002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45981.360800000002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45981.360800000002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45981.360800000002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45981.360800000002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45981.360800000002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45981.360800000002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45981.360800000002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45981.360800000002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45981.360800000002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45981.360800000002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45981.360800000002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45981.360800000002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45981.360800000002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45981.360800000002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45981.360800000002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45981.360800000002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45981.360800000002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45981.360800000002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45981.360800000002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45981.360800000002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45981.360800000002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45981.360800000002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45981.360800000002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45981.360800000002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45981.360800000002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45981.360800000002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45981.360800000002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45981.360800000002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45981.360800000002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45981.360800000002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45981.360800000002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45981.360800000002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45981.360800000002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45981.360800000002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45981.360800000002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45981.360800000002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45981.360800000002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45981.360800000002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45981.360800000002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45981.360800000002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45981.360800000002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45981.360800000002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45981.360800000002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45981.360800000002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45981.360800000002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45981.360800000002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45981.360800000002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45981.360800000002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45981.360800000002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45981.360800000002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45981.360800000002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45981.360800000002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45981.360800000002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45981.360800000002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45981.360800000002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45981.360800000002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45981.360800000002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45981.360800000002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45981.360800000002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45981.360800000002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45981.360800000002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45981.360800000002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45981.360800000002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45981.360800000002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45981.360800000002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45981.360800000002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45981.360800000002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45981.360800000002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45981.360800000002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45981.360800000002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45981.360800000002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45981.360800000002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45981.360800000002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45981.360800000002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45981.360800000002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45981.360800000002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45981.360800000002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45981.360800000002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45981.360800000002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45981.360800000002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45981.360800000002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45981.360800000002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45981.360800000002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45981.360800000002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45981.360800000002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45981.360800000002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45981.360800000002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45981.360800000002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45981.360800000002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45981.360800000002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45981.360800000002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45981.360800000002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45981.360800000002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45981.360800000002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45981.360800000002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45981.360800000002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45981.360800000002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45981.360800000002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45981.360800000002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45981.360800000002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45981.360800000002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45981.360800000002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45981.360800000002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277.88008240740601</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7" ca="1" si="0">IFERROR(NOW()-F3,"")</f>
        <v>0.20246666666935198</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45981.360800000002</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4.8369444448326249E-2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45981.360800000002</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3</v>
      </c>
      <c r="D7" s="91" t="s">
        <v>37158</v>
      </c>
      <c r="E7" s="94" t="s">
        <v>39021</v>
      </c>
      <c r="F7" s="95">
        <v>45981.314803240741</v>
      </c>
      <c r="G7" s="96">
        <f t="shared" ca="1" si="0"/>
        <v>4.5996759261470288E-2</v>
      </c>
      <c r="H7" s="95">
        <v>45981.273611111108</v>
      </c>
      <c r="I7" s="113" t="str">
        <f>IFERROR(VLOOKUP(D7,DB!A:F,6,0),"")</f>
        <v>Generator-SG</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45981.360800000002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45981.360800000002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45981.360800000002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45981.360800000002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45981.360800000002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45981.360800000002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45981.360800000002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45981.360800000002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45981.360800000002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45981.360800000002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45981.360800000002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45981.360800000002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45981.360800000002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45981.360800000002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45981.360800000002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45981.360800000002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45981.360800000002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45981.360800000002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45981.360800000002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45981.360800000002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45981.360800000002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45981.360800000002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45981.360800000002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45981.360800000002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45981.360800000002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45981.360800000002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45981.360800000002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45981.360800000002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45981.360800000002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45981.360800000002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45981.360800000002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45981.360800000002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45981.360800000002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45981.360800000002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45981.360800000002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45981.360800000002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45981.360800000002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45981.360800000002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45981.360800000002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45981.360800000002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45981.360800000002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45981.360800000002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45981.360800000002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45981.360800000002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45981.360800000002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45981.360800000002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45981.360800000002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45981.360800000002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45981.360800000002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45981.360800000002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45981.360800000002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45981.360800000002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45981.360800000002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45981.360800000002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45981.360800000002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45981.360800000002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45981.360800000002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45981.360800000002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45981.360800000002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45981.360800000002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45981.360800000002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45981.360800000002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45981.360800000002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45981.360800000002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45981.360800000002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45981.360800000002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45981.360800000002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45981.360800000002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45981.360800000002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45981.360800000002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45981.360800000002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45981.360800000002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45981.360800000002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45981.360800000002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45981.360800000002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45981.360800000002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45981.360800000002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45981.360800000002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45981.360800000002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45981.360800000002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45981.360800000002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45981.360800000002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45981.360800000002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45981.360800000002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45981.360800000002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45981.360800000002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45981.360800000002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45981.360800000002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45981.360800000002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45981.360800000002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45981.360800000002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45981.360800000002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45981.360800000002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45981.360800000002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45981.360800000002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45981.360800000002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45981.360800000002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45981.360800000002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45981.360800000002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45981.360800000002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45981.360800000002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45981.360800000002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45981.360800000002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45981.360800000002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45981.360800000002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45981.360800000002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45981.360800000002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45981.360800000002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45981.360800000002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45981.360800000002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45981.360800000002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45981.360800000002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45981.360800000002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45981.360800000002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45981.360800000002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45981.360800000002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45981.360800000002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45981.360800000002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45981.360800000002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45981.360800000002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45981.360800000002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45981.360800000002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45981.360800000002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45981.360800000002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45981.360800000002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45981.360800000002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45981.360800000002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45981.360800000002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45981.360800000002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45981.360800000002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45981.360800000002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45981.360800000002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45981.360800000002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45981.360800000002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45981.360800000002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45981.360800000002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45981.360800000002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45981.360800000002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45981.360800000002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45981.360800000002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45981.360800000002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45981.360800000002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45981.360800000002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45981.360800000002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45981.360800000002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45981.360800000002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45981.360800000002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45981.360800000002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45981.360800000002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45981.360800000002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45981.360800000002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45981.360800000002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45981.360800000002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45981.360800000002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45981.360800000002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45981.360800000002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45981.360800000002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45981.360800000002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45981.360800000002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45981.360800000002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45981.360800000002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45981.360800000002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45981.360800000002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45981.360800000002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45981.360800000002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45981.360800000002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45981.360800000002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45981.360800000002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45981.360800000002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45981.360800000002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45981.360800000002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45981.360800000002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45981.360800000002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45981.360800000002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45981.360800000002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45981.360800000002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45981.360800000002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45981.360800000002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45981.360800000002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45981.360800000002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45981.360800000002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45981.360800000002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45981.360800000002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45981.360800000002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45981.360800000002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45981.360800000002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45981.360800000002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45981.360800000002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45981.360800000002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45981.360800000002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45981.360800000002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45981.360800000002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45981.360800000002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45981.360800000002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45981.360800000002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45981.360800000002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45981.360800000002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45981.360800000002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45981.360800000002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45981.360800000002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45981.360800000002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45981.360800000002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45981.360800000002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45981.360800000002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45981.360800000002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45981.360800000002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45981.360800000002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45981.360800000002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45981.360800000002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45981.360800000002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45981.360800000002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45981.360800000002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45981.360800000002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45981.360800000002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45981.360800000002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45981.360800000002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45981.360800000002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45981.360800000002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45981.360800000002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45981.360800000002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45981.360800000002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45981.360800000002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45981.360800000002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45981.360800000002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45981.360800000002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45981.360800000002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45981.360800000002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45981.360800000002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45981.360800000002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45981.360800000002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45981.360800000002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45981.360800000002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45981.360800000002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45981.360800000002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45981.360800000002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45981.360800000002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45981.360800000002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45981.360800000002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45981.360800000002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45981.360800000002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45981.360800000002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45981.360800000002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45981.360800000002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45981.360800000002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45981.360800000002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45981.360800000002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45981.360800000002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45981.360800000002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45981.360800000002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45981.360800000002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45981.360800000002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45981.360800000002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45981.360800000002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45981.360800000002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45981.360800000002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45981.360800000002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45981.360800000002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45981.360800000002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45981.360800000002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45981.360800000002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45981.360800000002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45981.360800000002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45981.360800000002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45981.360800000002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45981.360800000002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45981.360800000002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45981.360800000002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45981.360800000002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45981.360800000002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45981.360800000002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45981.360800000002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45981.360800000002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45981.360800000002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45981.360800000002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45981.360800000002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45981.360800000002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45981.360800000002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45981.360800000002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45981.360800000002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45981.360800000002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45981.360800000002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45981.360800000002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45981.360800000002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45981.360800000002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45981.360800000002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45981.360800000002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45981.360800000002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45981.360800000002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45981.360800000002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45981.360800000002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45981.360800000002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45981.360800000002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45981.360800000002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45981.360800000002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45981.360800000002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45981.360800000002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45981.360800000002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45981.360800000002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45981.360800000002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45981.360800000002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45981.360800000002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45981.360800000002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45981.360800000002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45981.360800000002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45981.360800000002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45981.360800000002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45981.360800000002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45981.360800000002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45981.360800000002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45981.360800000002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45981.360800000002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45981.360800000002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45981.360800000002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45981.360800000002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45981.360800000002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45981.360800000002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45981.360800000002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45981.360800000002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45981.360800000002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45981.360800000002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45981.360800000002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45981.360800000002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45981.360800000002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45981.360800000002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45981.360800000002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45981.360800000002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45981.360800000002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45981.360800000002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45981.360800000002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45981.360800000002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45981.360800000002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45981.360800000002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45981.360800000002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45981.360800000002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45981.360800000002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45981.360800000002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45981.360800000002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45981.360800000002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45981.360800000002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45981.360800000002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45981.360800000002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45981.360800000002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45981.360800000002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45981.360800000002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45981.360800000002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45981.360800000002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45981.360800000002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45981.360800000002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45981.360800000002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45981.360800000002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45981.360800000002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45981.360800000002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45981.360800000002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45981.360800000002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45981.360800000002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45981.360800000002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45981.360800000002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45981.360800000002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45981.360800000002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45981.360800000002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45981.360800000002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45981.360800000002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45981.360800000002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45981.360800000002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45981.360800000002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45981.360800000002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45981.360800000002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45981.360800000002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45981.360800000002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45981.360800000002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45981.360800000002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45981.360800000002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45981.360800000002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45981.360800000002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45981.360800000002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45981.360800000002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45981.360800000002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45981.360800000002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45981.360800000002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45981.360800000002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45981.360800000002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45981.360800000002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45981.360800000002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45981.360800000002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45981.360800000002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45981.360800000002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45981.360800000002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45981.360800000002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45981.360800000002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45981.360800000002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45981.360800000002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45981.360800000002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45981.360800000002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45981.360800000002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45981.360800000002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45981.360800000002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45981.360800000002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45981.360800000002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45981.360800000002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45981.360800000002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45981.360800000002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45981.360800000002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45981.360800000002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45981.360800000002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45981.360800000002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45981.360800000002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45981.360800000002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45981.360800000002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45981.360800000002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45981.360800000002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45981.360800000002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45981.360800000002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45981.360800000002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45981.360800000002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45981.360800000002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45981.360800000002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45981.360800000002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45981.360800000002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45981.360800000002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45981.360800000002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45981.360800000002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45981.360800000002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45981.360800000002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45981.360800000002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45981.360800000002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45981.360800000002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45981.360800000002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45981.360800000002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45981.360800000002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45981.360800000002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45981.360800000002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45981.360800000002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45981.360800000002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45981.360800000002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45981.360800000002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45981.360800000002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45981.360800000002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45981.360800000002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45981.360800000002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45981.360800000002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45981.360800000002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45981.360800000002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45981.360800000002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45981.360800000002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45981.360800000002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45981.360800000002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45981.360800000002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45981.360800000002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45981.360800000002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45981.360800000002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45981.360800000002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45981.360800000002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45981.360800000002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45981.360800000002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45981.360800000002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45981.360800000002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45981.360800000002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45981.360800000002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45981.360800000002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45981.360800000002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45981.360800000002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45981.360800000002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45981.360800000002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45981.360800000002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45981.360800000002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45981.360800000002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45981.360800000002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45981.360800000002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45981.360800000002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45981.360800000002</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89.528739814813889</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55.171922685185564</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32.699688888889796</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3.8459967592643807</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2</v>
      </c>
      <c r="D6" s="109" t="s">
        <v>34518</v>
      </c>
      <c r="E6" s="109" t="s">
        <v>39021</v>
      </c>
      <c r="F6" s="128">
        <v>45981.284189814818</v>
      </c>
      <c r="G6" s="111">
        <f ca="1">IFERROR(NOW()-F6,"")</f>
        <v>7.6610185184108559E-2</v>
      </c>
      <c r="H6" s="128">
        <v>45981.277175925927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32197</v>
      </c>
      <c r="E7" s="109" t="s">
        <v>39104</v>
      </c>
      <c r="F7" s="128">
        <v>45981.328344907408</v>
      </c>
      <c r="G7" s="111">
        <f ca="1">IFERROR(NOW()-F7,"")</f>
        <v>3.2455092594318558E-2</v>
      </c>
      <c r="H7" s="128">
        <v>45981.322337962964</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45981.360800000002</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45981.360800000002</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45981.360800000002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45981.360800000002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45981.360800000002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45981.360800000002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45981.360800000002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45981.360800000002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45981.360800000002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45981.360800000002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45981.360800000002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45981.360800000002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45981.360800000002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45981.360800000002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45981.360800000002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45981.360800000002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45981.360800000002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45981.360800000002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45981.360800000002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45981.360800000002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45981.360800000002</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45981.360800000002</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45981.360800000002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45981.360800000002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45981.360800000002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45981.360800000002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45981.360800000002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45981.360800000002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45981.360800000002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45981.360800000002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45981.360800000002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45981.360800000002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45981.360800000002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45981.360800000002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45981.360800000002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45981.360800000002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45981.360800000002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45981.360800000002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45981.360800000002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45981.360800000002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45981.360800000002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45981.360800000002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45981.360800000002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45981.360800000002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45981.360800000002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45981.360800000002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45981.360800000002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45981.360800000002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45981.360800000002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45981.360800000002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45981.360800000002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45981.360800000002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45981.360800000002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45981.360800000002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45981.360800000002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45981.360800000002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45981.360800000002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45981.360800000002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45981.360800000002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45981.360800000002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45981.360800000002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45981.360800000002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45981.360800000002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45981.360800000002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45981.360800000002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45981.360800000002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45981.360800000002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45981.360800000002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45981.360800000002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45981.360800000002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45981.360800000002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45981.360800000002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45981.360800000002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45981.360800000002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45981.360800000002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45981.360800000002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45981.360800000002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45981.360800000002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45981.360800000002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45981.360800000002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45981.360800000002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45981.360800000002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45981.360800000002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45981.360800000002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45981.360800000002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45981.360800000002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45981.360800000002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45981.360800000002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45981.360800000002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45981.360800000002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45981.360800000002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45981.360800000002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45981.360800000002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45981.360800000002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45981.360800000002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45981.360800000002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45981.360800000002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45981.360800000002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45981.360800000002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45981.360800000002</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45981.360800000002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45981.360800000002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45981.360800000002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45981.360800000002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45981.360800000002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45981.360800000002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45981.360800000002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45981.360800000002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45981.360800000002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45981.360800000002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45981.360800000002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45981.360800000002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45981.360800000002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45981.360800000002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45981.360800000002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45981.360800000002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45981.360800000002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45981.360800000002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45981.360800000002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45981.360800000002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45981.360800000002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45981.360800000002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45981.360800000002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45981.360800000002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45981.360800000002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45981.360800000002</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45981.360800000002</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45981.360800000002</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39116</v>
      </c>
      <c r="B2" s="119" t="str">
        <f>IFERROR(VLOOKUP(D2,DB!A:K,11,0),"")</f>
        <v>R6</v>
      </c>
      <c r="C2" s="120">
        <v>1</v>
      </c>
      <c r="D2" s="119" t="s">
        <v>33716</v>
      </c>
      <c r="E2" s="109"/>
      <c r="F2" s="121"/>
      <c r="G2" s="104">
        <f t="shared" ref="G2:G16" ca="1" si="0">IFERROR(NOW()-F2,"-")</f>
        <v>45981.360800000002</v>
      </c>
      <c r="H2" s="121">
        <v>45981.300902777781</v>
      </c>
      <c r="I2" s="119" t="str">
        <f>IFERROR(VLOOKUP(D2,DB!A:F,6,0),"")</f>
        <v>SCECO</v>
      </c>
      <c r="J2" s="119" t="str">
        <f>IFERROR(VLOOKUP(D2,DB!A:G,7,0),"")</f>
        <v>Vandalized</v>
      </c>
      <c r="K2" s="122" t="s">
        <v>39134</v>
      </c>
      <c r="L2" s="123" t="str">
        <f>IFERROR(VLOOKUP(D2,DB!A:I,9,0),"")</f>
        <v>Latis</v>
      </c>
    </row>
    <row r="3" spans="1:16382" ht="31.5" customHeight="1">
      <c r="A3" s="118"/>
      <c r="B3" s="119" t="str">
        <f>IFERROR(VLOOKUP(D3,DB!A:K,11,0),"")</f>
        <v/>
      </c>
      <c r="C3" s="120"/>
      <c r="D3" s="119"/>
      <c r="E3" s="109"/>
      <c r="F3" s="121"/>
      <c r="G3" s="104">
        <f t="shared" ca="1" si="0"/>
        <v>45981.360800000002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45981.360800000002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45981.360800000002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45981.360800000002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45981.360800000002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45981.360800000002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45981.360800000002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45981.360800000002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45981.360800000002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45981.360800000002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45981.360800000002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45981.360800000002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45981.360800000002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45981.360800000002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45981.360800000002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45981.360800000002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45981.360800000002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45981.360800000002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45981.360800000002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45981.360800000002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45981.360800000002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45981.360800000002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45981.360800000002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45981.360800000002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45981.360800000002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45981.360800000002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45981.360800000002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45981.360800000002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45981.360800000002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45981.360800000002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45981.360800000002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45981.360800000002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45981.360800000002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45981.360800000002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45981.360800000002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45981.360800000002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45981.360800000002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45981.360800000002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45981.360800000002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45981.360800000002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45981.360800000002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45981.360800000002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45981.360800000002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45981.360800000002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45981.360800000002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45981.360800000002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45981.360800000002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45981.360800000002</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2025-11-20T05:42:00Z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