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81" documentId="120_S{2AC9BD13-BADA-5192-A53E-5A8FF88502F6}" xr6:coauthVersionLast="47" xr6:coauthVersionMax="47" xr10:uidLastSave="{C803A802-6577-4F72-9994-3E4D57456A5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<sst xmlns="http://schemas.openxmlformats.org/spreadsheetml/2006/main" count="180279" uniqueCount="39124">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</sst>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326.90058009259519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45989.849006018521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45989.849006018521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45989.849006018521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45989.849006018521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45989.849006018521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45989.849006018521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45989.849006018521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45989.849006018521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45989.849006018521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45989.849006018521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45989.849006018521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45989.849006018521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45989.849006018521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45989.849006018521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45989.849006018521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45989.849006018521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45989.849006018521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45989.849006018521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45989.849006018521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45989.849006018521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45989.849006018521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45989.849006018521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45989.849006018521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45989.849006018521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45989.849006018521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45989.849006018521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45989.849006018521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45989.849006018521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45989.849006018521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45989.849006018521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45989.849006018521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45989.849006018521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45989.849006018521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45989.849006018521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45989.849006018521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45989.849006018521</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164.84916805555986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5.4615870370398625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45989.849006018521</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45989.849006018521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45989.849006018521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45989.849006018521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45989.849006018521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45989.849006018521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45989.849006018521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45989.849006018521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45989.849006018521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45989.849006018521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45989.849006018521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45989.849006018521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45989.849006018521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45989.849006018521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45989.849006018521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45989.849006018521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45989.849006018521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45989.849006018521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45989.849006018521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45989.849006018521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45989.849006018521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45989.849006018521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45989.849006018521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45989.849006018521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45989.849006018521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45989.849006018521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45989.849006018521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45989.849006018521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45989.849006018521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45989.849006018521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45989.849006018521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45989.849006018521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45989.849006018521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45989.849006018521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45989.849006018521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45989.849006018521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45989.849006018521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45989.849006018521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45989.849006018521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45989.849006018521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45989.849006018521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45989.849006018521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45989.849006018521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45989.849006018521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45989.849006018521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45989.849006018521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45989.849006018521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45989.849006018521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45989.849006018521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45989.849006018521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45989.849006018521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45989.849006018521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45989.849006018521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45989.849006018521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45989.849006018521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45989.849006018521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45989.849006018521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45989.849006018521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45989.849006018521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45989.849006018521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45989.849006018521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45989.849006018521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45989.849006018521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45989.849006018521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45989.849006018521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45989.849006018521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45989.849006018521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45989.849006018521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45989.849006018521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45989.849006018521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45989.849006018521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45989.849006018521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45989.849006018521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45989.849006018521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45989.849006018521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45989.849006018521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45989.849006018521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45989.849006018521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45989.849006018521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45989.849006018521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45989.849006018521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45989.849006018521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45989.849006018521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45989.849006018521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45989.849006018521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45989.849006018521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45989.849006018521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45989.849006018521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45989.849006018521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45989.849006018521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45989.849006018521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45989.849006018521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45989.849006018521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45989.849006018521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45989.849006018521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45989.849006018521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45989.849006018521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45989.849006018521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45989.849006018521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45989.849006018521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45989.849006018521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45989.849006018521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45989.849006018521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45989.849006018521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45989.849006018521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45989.849006018521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45989.849006018521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45989.849006018521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45989.849006018521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45989.849006018521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45989.849006018521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45989.849006018521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45989.849006018521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45989.849006018521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45989.849006018521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45989.849006018521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45989.849006018521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45989.849006018521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45989.849006018521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45989.849006018521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45989.849006018521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45989.849006018521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45989.849006018521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45989.849006018521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45989.849006018521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45989.849006018521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45989.849006018521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45989.849006018521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45989.849006018521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45989.849006018521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45989.849006018521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45989.849006018521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45989.849006018521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45989.849006018521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45989.849006018521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45989.849006018521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45989.849006018521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45989.849006018521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45989.849006018521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45989.849006018521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45989.849006018521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45989.849006018521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45989.849006018521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45989.849006018521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45989.849006018521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45989.849006018521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45989.849006018521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45989.849006018521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45989.849006018521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45989.849006018521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45989.849006018521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45989.849006018521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45989.849006018521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45989.849006018521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45989.849006018521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45989.849006018521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45989.849006018521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45989.849006018521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45989.849006018521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45989.849006018521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45989.849006018521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45989.849006018521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45989.849006018521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45989.849006018521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45989.849006018521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45989.849006018521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45989.849006018521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45989.849006018521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45989.849006018521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45989.849006018521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45989.849006018521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45989.849006018521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45989.849006018521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45989.849006018521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45989.849006018521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45989.849006018521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45989.849006018521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45989.849006018521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45989.849006018521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45989.849006018521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45989.849006018521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45989.849006018521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45989.849006018521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45989.849006018521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45989.849006018521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45989.849006018521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45989.849006018521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45989.849006018521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45989.849006018521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45989.849006018521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45989.849006018521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45989.849006018521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45989.849006018521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45989.849006018521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45989.849006018521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45989.849006018521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45989.849006018521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45989.849006018521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45989.849006018521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45989.849006018521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45989.849006018521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45989.849006018521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45989.849006018521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45989.849006018521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45989.849006018521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45989.849006018521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45989.849006018521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45989.849006018521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45989.849006018521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45989.849006018521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45989.849006018521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45989.849006018521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45989.849006018521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45989.849006018521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45989.849006018521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45989.849006018521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45989.849006018521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45989.849006018521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45989.849006018521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45989.849006018521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45989.849006018521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45989.849006018521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45989.849006018521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45989.849006018521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45989.849006018521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45989.849006018521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45989.849006018521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45989.849006018521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45989.849006018521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45989.849006018521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45989.849006018521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45989.849006018521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45989.849006018521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45989.849006018521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45989.849006018521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45989.849006018521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45989.849006018521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45989.849006018521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45989.849006018521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45989.849006018521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45989.849006018521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45989.849006018521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45989.849006018521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45989.849006018521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45989.849006018521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45989.849006018521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45989.849006018521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45989.849006018521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45989.849006018521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45989.849006018521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45989.849006018521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45989.849006018521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45989.849006018521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45989.849006018521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45989.849006018521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45989.849006018521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45989.849006018521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45989.849006018521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45989.849006018521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45989.849006018521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45989.849006018521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45989.849006018521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45989.849006018521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45989.849006018521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45989.849006018521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45989.849006018521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45989.849006018521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45989.849006018521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45989.849006018521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45989.849006018521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45989.849006018521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45989.849006018521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45989.849006018521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45989.849006018521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45989.849006018521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45989.849006018521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45989.849006018521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45989.849006018521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45989.849006018521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45989.849006018521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45989.849006018521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45989.849006018521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45989.849006018521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45989.849006018521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45989.849006018521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45989.849006018521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45989.849006018521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45989.849006018521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45989.849006018521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45989.849006018521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45989.849006018521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45989.849006018521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45989.849006018521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45989.849006018521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45989.849006018521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45989.849006018521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45989.849006018521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45989.849006018521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45989.849006018521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45989.849006018521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45989.849006018521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45989.849006018521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45989.849006018521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45989.849006018521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45989.849006018521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45989.849006018521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45989.849006018521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45989.849006018521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45989.849006018521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45989.849006018521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45989.849006018521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45989.849006018521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45989.849006018521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45989.849006018521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45989.849006018521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45989.849006018521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45989.849006018521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45989.849006018521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45989.849006018521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45989.849006018521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45989.849006018521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45989.849006018521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45989.849006018521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45989.849006018521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45989.849006018521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45989.849006018521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45989.849006018521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45989.849006018521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45989.849006018521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45989.849006018521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45989.849006018521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45989.849006018521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45989.849006018521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45989.849006018521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45989.849006018521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45989.849006018521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45989.849006018521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45989.849006018521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45989.849006018521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45989.849006018521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45989.849006018521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45989.849006018521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45989.849006018521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45989.849006018521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45989.849006018521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45989.849006018521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45989.849006018521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45989.849006018521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45989.849006018521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45989.849006018521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45989.849006018521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45989.849006018521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45989.849006018521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45989.849006018521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45989.849006018521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45989.849006018521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45989.849006018521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45989.849006018521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45989.849006018521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45989.849006018521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45989.849006018521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45989.849006018521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45989.849006018521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45989.849006018521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45989.849006018521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45989.849006018521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45989.849006018521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45989.849006018521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45989.849006018521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45989.849006018521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45989.849006018521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45989.849006018521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45989.849006018521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45989.849006018521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45989.849006018521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45989.849006018521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45989.849006018521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45989.849006018521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45989.849006018521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45989.849006018521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45989.849006018521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45989.849006018521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45989.849006018521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45989.849006018521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45989.849006018521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45989.849006018521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45989.849006018521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45989.849006018521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45989.849006018521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45989.849006018521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45989.849006018521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45989.849006018521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45989.849006018521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45989.849006018521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45989.849006018521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45989.849006018521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45989.849006018521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45989.849006018521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45989.849006018521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45989.849006018521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45989.849006018521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45989.849006018521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45989.849006018521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45989.849006018521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45989.849006018521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45989.849006018521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45989.849006018521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45989.849006018521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45989.849006018521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45989.849006018521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45989.849006018521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45989.849006018521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45989.849006018521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45989.849006018521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45989.849006018521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45989.849006018521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45989.849006018521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45989.849006018521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45989.849006018521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45989.849006018521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45989.849006018521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45989.849006018521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45989.849006018521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45989.849006018521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45989.849006018521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45989.849006018521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45989.849006018521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45989.849006018521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45989.849006018521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45989.849006018521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45989.849006018521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45989.849006018521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45989.849006018521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45989.849006018521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45989.849006018521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45989.849006018521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45989.849006018521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45989.849006018521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45989.849006018521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45989.849006018521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45989.849006018521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45989.849006018521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45989.849006018521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45989.849006018521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45989.849006018521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45989.849006018521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45989.849006018521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45989.849006018521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45989.849006018521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45989.849006018521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45989.849006018521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45989.849006018521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45989.849006018521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45989.849006018521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45989.849006018521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45989.849006018521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45989.849006018521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45989.849006018521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45989.849006018521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45989.849006018521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45989.849006018521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45989.849006018521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45989.849006018521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45989.849006018521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45989.849006018521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45989.849006018521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45989.849006018521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45989.849006018521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45989.849006018521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45989.849006018521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45989.849006018521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45989.849006018521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45989.849006018521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45989.849006018521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45989.849006018521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45989.849006018521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45989.849006018521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45989.849006018521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45989.849006018521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45989.849006018521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45989.849006018521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45989.849006018521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45989.849006018521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45989.849006018521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45989.849006018521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45989.849006018521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45989.849006018521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45989.849006018521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45989.849006018521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45989.849006018521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45989.849006018521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45989.849006018521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45989.849006018521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45989.849006018521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45989.849006018521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45989.849006018521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45989.849006018521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45989.849006018521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45989.849006018521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45989.849006018521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45989.849006018521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45989.849006018521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45989.849006018521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45989.849006018521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45989.849006018521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45989.849006018521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45989.849006018521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45989.849006018521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45989.849006018521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45989.849006018521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45989.849006018521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45989.849006018521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45989.849006018521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45989.849006018521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45989.849006018521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45989.849006018521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45989.849006018521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45989.849006018521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45989.849006018521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45989.849006018521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45989.849006018521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45989.849006018521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45989.849006018521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45989.849006018521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45989.849006018521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45989.849006018521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45989.849006018521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45989.849006018521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45989.849006018521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45989.849006018521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45989.849006018521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45989.849006018521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45989.849006018521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45989.849006018521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45989.849006018521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45989.849006018521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45989.849006018521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45989.849006018521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45989.849006018521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45989.849006018521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45989.849006018521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45989.849006018521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45989.849006018521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45989.849006018521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45989.849006018521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45989.849006018521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45989.849006018521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45989.849006018521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45989.849006018521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45989.849006018521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45989.849006018521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45989.849006018521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45989.849006018521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45989.849006018521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45989.849006018521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45989.849006018521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45989.849006018521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45989.849006018521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45989.849006018521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45989.849006018521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45989.849006018521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45989.849006018521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45989.849006018521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45989.849006018521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45989.849006018521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45989.849006018521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45989.849006018521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45989.849006018521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45989.849006018521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45989.849006018521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45989.849006018521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45989.849006018521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45989.849006018521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45989.849006018521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45989.849006018521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45989.849006018521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45989.849006018521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45989.849006018521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45989.849006018521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45989.849006018521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45989.849006018521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45989.849006018521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45989.849006018521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45989.849006018521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45989.849006018521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45989.849006018521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45989.849006018521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45989.849006018521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45989.849006018521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45989.849006018521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45989.849006018521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45989.849006018521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45989.849006018521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45989.849006018521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45989.849006018521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45989.849006018521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45989.849006018521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45989.849006018521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45989.849006018521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45989.849006018521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45989.849006018521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45989.849006018521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45989.849006018521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45989.849006018521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45989.849006018521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45989.849006018521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45989.849006018521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45989.849006018521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45989.849006018521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45989.849006018521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45989.849006018521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45989.849006018521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45989.849006018521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45989.849006018521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45989.849006018521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45989.849006018521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45989.849006018521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45989.849006018521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45989.849006018521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45989.849006018521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45989.849006018521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45989.849006018521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45989.849006018521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45989.849006018521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45989.849006018521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45989.849006018521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45989.849006018521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45989.849006018521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45989.849006018521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45989.849006018521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45989.849006018521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45989.849006018521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45989.849006018521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45989.849006018521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45989.849006018521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45989.849006018521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45989.849006018521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45989.849006018521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45989.849006018521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45989.849006018521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45989.849006018521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45989.849006018521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45989.849006018521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45989.849006018521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45989.849006018521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45989.849006018521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45989.849006018521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45989.849006018521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45989.849006018521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45989.849006018521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45989.849006018521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45989.849006018521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45989.849006018521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45989.849006018521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45989.849006018521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45989.849006018521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45989.849006018521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45989.849006018521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45989.849006018521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45989.849006018521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45989.849006018521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45989.849006018521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45989.849006018521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45989.849006018521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45989.849006018521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45989.849006018521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45989.849006018521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45989.849006018521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45989.849006018521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45989.849006018521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45989.849006018521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45989.849006018521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45989.849006018521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45989.849006018521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45989.849006018521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45989.849006018521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45989.849006018521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45989.849006018521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45989.849006018521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45989.849006018521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45989.849006018521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45989.849006018521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45989.849006018521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45989.849006018521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45989.849006018521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45989.849006018521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45989.849006018521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45989.849006018521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45989.849006018521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45989.849006018521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45989.849006018521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45989.849006018521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45989.849006018521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45989.849006018521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45989.849006018521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45989.849006018521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45989.849006018521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45989.849006018521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45989.849006018521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45989.849006018521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45989.849006018521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45989.849006018521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45989.849006018521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45989.849006018521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45989.849006018521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45989.849006018521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45989.849006018521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45989.849006018521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45989.849006018521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45989.849006018521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45989.849006018521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45989.849006018521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45989.849006018521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45989.849006018521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45989.849006018521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45989.849006018521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45989.849006018521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45989.849006018521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45989.849006018521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45989.849006018521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45989.849006018521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45989.849006018521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45989.849006018521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45989.849006018521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45989.849006018521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45989.849006018521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45989.849006018521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45989.849006018521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45989.849006018521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45989.849006018521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45989.849006018521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45989.849006018521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45989.849006018521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45989.849006018521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45989.849006018521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45989.849006018521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45989.849006018521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45989.849006018521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45989.849006018521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45989.849006018521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45989.849006018521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45989.849006018521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45989.849006018521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45989.849006018521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45989.849006018521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45989.849006018521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45989.849006018521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45989.849006018521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45989.849006018521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45989.849006018521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45989.849006018521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45989.849006018521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45989.849006018521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45989.849006018521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45989.849006018521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45989.849006018521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45989.849006018521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45989.849006018521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45989.849006018521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45989.849006018521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45989.849006018521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45989.849006018521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45989.849006018521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45989.849006018521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45989.849006018521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45989.849006018521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45989.849006018521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45989.849006018521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45989.849006018521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45989.849006018521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45989.849006018521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45989.849006018521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45989.849006018521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45989.849006018521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45989.849006018521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45989.849006018521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45989.849006018521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45989.849006018521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45989.849006018521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45989.849006018521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45989.849006018521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45989.849006018521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45989.849006018521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45989.849006018521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45989.849006018521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45989.849006018521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45989.849006018521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45989.849006018521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45989.849006018521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45989.849006018521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45989.849006018521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45989.849006018521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45989.849006018521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45989.849006018521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45989.849006018521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45989.849006018521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45989.849006018521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45989.849006018521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45989.849006018521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45989.849006018521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45989.849006018521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45989.849006018521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45989.849006018521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45989.849006018521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45989.849006018521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45989.849006018521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45989.849006018521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45989.849006018521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45989.849006018521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45989.849006018521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45989.849006018521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45989.849006018521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45989.849006018521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45989.849006018521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45989.849006018521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45989.849006018521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45989.849006018521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45989.849006018521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45989.849006018521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45989.849006018521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45989.849006018521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45989.849006018521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45989.849006018521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45989.849006018521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45989.849006018521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45989.849006018521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45989.849006018521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45989.849006018521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45989.849006018521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45989.849006018521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45989.849006018521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45989.849006018521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45989.849006018521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45989.849006018521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45989.849006018521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45989.849006018521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45989.849006018521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45989.849006018521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45989.849006018521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45989.849006018521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45989.849006018521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45989.849006018521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45989.849006018521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45989.849006018521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45989.849006018521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45989.849006018521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45989.849006018521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45989.849006018521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45989.849006018521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45989.849006018521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45989.849006018521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45989.849006018521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45989.849006018521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45989.849006018521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45989.849006018521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45989.849006018521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45989.849006018521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45989.849006018521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45989.849006018521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45989.849006018521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45989.849006018521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45989.849006018521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45989.849006018521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45989.849006018521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45989.849006018521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45989.849006018521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45989.849006018521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45989.849006018521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45989.849006018521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45989.849006018521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45989.849006018521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45989.849006018521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45989.849006018521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45989.849006018521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45989.849006018521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45989.849006018521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45989.849006018521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45989.849006018521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45989.849006018521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45989.849006018521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45989.849006018521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45989.849006018521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45989.849006018521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45989.849006018521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45989.849006018521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45989.849006018521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45989.849006018521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45989.849006018521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45989.849006018521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45989.849006018521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45989.849006018521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45989.849006018521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45989.849006018521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45989.849006018521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45989.849006018521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45989.849006018521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45989.849006018521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45989.849006018521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45989.849006018521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45989.849006018521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45989.849006018521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45989.849006018521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45989.849006018521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45989.849006018521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45989.849006018521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45989.849006018521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45989.849006018521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45989.849006018521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45989.849006018521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45989.849006018521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45989.849006018521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45989.849006018521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45989.849006018521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45989.849006018521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45989.849006018521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45989.849006018521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45989.849006018521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45989.849006018521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45989.849006018521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45989.849006018521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45989.849006018521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45989.849006018521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45989.849006018521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45989.849006018521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45989.849006018521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45989.849006018521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45989.849006018521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45989.849006018521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45989.849006018521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45989.849006018521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45989.849006018521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45989.849006018521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45989.849006018521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45989.849006018521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45989.849006018521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45989.849006018521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45989.849006018521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45989.849006018521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45989.849006018521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45989.849006018521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45989.849006018521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45989.849006018521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45989.849006018521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45989.849006018521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45989.849006018521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45989.849006018521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45989.849006018521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45989.849006018521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45989.849006018521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45989.849006018521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45989.849006018521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45989.849006018521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45989.849006018521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45989.849006018521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45989.849006018521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45989.849006018521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45989.849006018521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45989.849006018521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45989.849006018521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45989.849006018521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45989.849006018521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45989.849006018521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45989.849006018521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45989.849006018521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45989.849006018521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45989.849006018521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45989.849006018521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45989.849006018521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45989.849006018521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45989.849006018521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45989.849006018521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45989.849006018521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45989.849006018521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45989.849006018521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45989.849006018521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45989.849006018521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45989.849006018521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45989.849006018521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45989.849006018521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45989.849006018521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45989.849006018521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45989.849006018521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45989.849006018521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45989.849006018521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45989.849006018521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45989.849006018521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45989.849006018521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45989.849006018521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45989.849006018521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45989.849006018521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45989.849006018521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45989.849006018521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45989.849006018521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45989.849006018521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45989.849006018521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45989.849006018521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45989.849006018521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45989.849006018521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45989.849006018521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45989.849006018521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45989.849006018521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45989.849006018521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45989.849006018521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45989.849006018521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45989.849006018521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45989.849006018521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45989.849006018521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45989.849006018521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45989.849006018521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45989.849006018521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45989.849006018521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45989.849006018521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45989.849006018521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45989.849006018521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45989.849006018521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45989.849006018521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45989.849006018521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45989.849006018521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45989.849006018521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45989.849006018521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45989.849006018521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45989.849006018521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45989.849006018521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45989.849006018521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45989.849006018521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45989.849006018521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45989.849006018521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45989.849006018521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45989.849006018521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45989.849006018521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286.36828842592513</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1.3774537037534174E-2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45989.849006018521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45989.849006018521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45989.849006018521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45989.849006018521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45989.849006018521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45989.849006018521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45989.849006018521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45989.849006018521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45989.849006018521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45989.849006018521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45989.849006018521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45989.849006018521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45989.849006018521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45989.849006018521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45989.849006018521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45989.849006018521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45989.849006018521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45989.849006018521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45989.849006018521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45989.849006018521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45989.849006018521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45989.849006018521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45989.849006018521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45989.849006018521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45989.849006018521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45989.849006018521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45989.849006018521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45989.849006018521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45989.849006018521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45989.849006018521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45989.849006018521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45989.849006018521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45989.849006018521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45989.849006018521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45989.849006018521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45989.849006018521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45989.849006018521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45989.849006018521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45989.849006018521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45989.849006018521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45989.849006018521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45989.849006018521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45989.849006018521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45989.849006018521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45989.849006018521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45989.849006018521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45989.849006018521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45989.849006018521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45989.849006018521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45989.849006018521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45989.849006018521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45989.849006018521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45989.849006018521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45989.849006018521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45989.849006018521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45989.849006018521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45989.849006018521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45989.849006018521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45989.849006018521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45989.849006018521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45989.849006018521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45989.849006018521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45989.849006018521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45989.849006018521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45989.849006018521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45989.849006018521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45989.849006018521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45989.849006018521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45989.849006018521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45989.849006018521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45989.849006018521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45989.849006018521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45989.849006018521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45989.849006018521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45989.849006018521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45989.849006018521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45989.849006018521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45989.849006018521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45989.849006018521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45989.849006018521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45989.849006018521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45989.849006018521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45989.849006018521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45989.849006018521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45989.849006018521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45989.849006018521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45989.849006018521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45989.849006018521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45989.849006018521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45989.849006018521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45989.849006018521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45989.849006018521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45989.849006018521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45989.849006018521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45989.849006018521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45989.849006018521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45989.849006018521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45989.849006018521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45989.849006018521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45989.849006018521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45989.849006018521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45989.849006018521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45989.849006018521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45989.849006018521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45989.849006018521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45989.849006018521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45989.849006018521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45989.849006018521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45989.849006018521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45989.849006018521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45989.849006018521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45989.849006018521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45989.849006018521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45989.849006018521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45989.849006018521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45989.849006018521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45989.849006018521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45989.849006018521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45989.849006018521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45989.849006018521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45989.849006018521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45989.849006018521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45989.849006018521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45989.849006018521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45989.849006018521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45989.849006018521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45989.849006018521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45989.849006018521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45989.849006018521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45989.849006018521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45989.849006018521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45989.849006018521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45989.849006018521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45989.849006018521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45989.849006018521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45989.849006018521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45989.849006018521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45989.849006018521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45989.849006018521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45989.849006018521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45989.849006018521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45989.849006018521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45989.849006018521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45989.849006018521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45989.849006018521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45989.849006018521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45989.849006018521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45989.849006018521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45989.849006018521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45989.849006018521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45989.849006018521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45989.849006018521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45989.849006018521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45989.849006018521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45989.849006018521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45989.849006018521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45989.849006018521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45989.849006018521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45989.849006018521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45989.849006018521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45989.849006018521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45989.849006018521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45989.849006018521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45989.849006018521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45989.849006018521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45989.849006018521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45989.849006018521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45989.849006018521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45989.849006018521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45989.849006018521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45989.849006018521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45989.849006018521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45989.849006018521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45989.849006018521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45989.849006018521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45989.849006018521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45989.849006018521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45989.849006018521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45989.849006018521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45989.849006018521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45989.849006018521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45989.849006018521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45989.849006018521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45989.849006018521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45989.849006018521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45989.849006018521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45989.849006018521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45989.849006018521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45989.849006018521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45989.849006018521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45989.849006018521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45989.849006018521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45989.849006018521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45989.849006018521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45989.849006018521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45989.849006018521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45989.849006018521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45989.849006018521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45989.849006018521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45989.849006018521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45989.849006018521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45989.849006018521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45989.849006018521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45989.849006018521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45989.849006018521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45989.849006018521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45989.849006018521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45989.849006018521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45989.849006018521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45989.849006018521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45989.849006018521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45989.849006018521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45989.849006018521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45989.849006018521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45989.849006018521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45989.849006018521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45989.849006018521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45989.849006018521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45989.849006018521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45989.849006018521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45989.849006018521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45989.849006018521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45989.849006018521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45989.849006018521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45989.849006018521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45989.849006018521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45989.849006018521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45989.849006018521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45989.849006018521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45989.849006018521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45989.849006018521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45989.849006018521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45989.849006018521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45989.849006018521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45989.849006018521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45989.849006018521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45989.849006018521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45989.849006018521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45989.849006018521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45989.849006018521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45989.849006018521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45989.849006018521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45989.849006018521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45989.849006018521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45989.849006018521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45989.849006018521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45989.849006018521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45989.849006018521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45989.849006018521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45989.849006018521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45989.849006018521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45989.849006018521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45989.849006018521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45989.849006018521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45989.849006018521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45989.849006018521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45989.849006018521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45989.849006018521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45989.849006018521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45989.849006018521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45989.849006018521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45989.849006018521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45989.849006018521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45989.849006018521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45989.849006018521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45989.849006018521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45989.849006018521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45989.849006018521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45989.849006018521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45989.849006018521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45989.849006018521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45989.849006018521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45989.849006018521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45989.849006018521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45989.849006018521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45989.849006018521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45989.849006018521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45989.849006018521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45989.849006018521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45989.849006018521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45989.849006018521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45989.849006018521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45989.849006018521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45989.849006018521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45989.849006018521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45989.849006018521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45989.849006018521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45989.849006018521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45989.849006018521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45989.849006018521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45989.849006018521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45989.849006018521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45989.849006018521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45989.849006018521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45989.849006018521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45989.849006018521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45989.849006018521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45989.849006018521</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98.016945833333011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63.660128703704686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41.187894907408918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8.4757074074077536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1.7188888894452248E-2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45989.849006018521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45989.849006018521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45989.849006018521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45989.849006018521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45989.849006018521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45989.849006018521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45989.849006018521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45989.849006018521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45989.849006018521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45989.849006018521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45989.849006018521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45989.849006018521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45989.849006018521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45989.849006018521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45989.849006018521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45989.849006018521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45989.849006018521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45989.849006018521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45989.849006018521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45989.849006018521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45989.849006018521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45989.849006018521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45989.849006018521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45989.849006018521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45989.849006018521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45989.849006018521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45989.849006018521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45989.849006018521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45989.849006018521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45989.849006018521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45989.849006018521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45989.849006018521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45989.849006018521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45989.849006018521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45989.849006018521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45989.849006018521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45989.849006018521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45989.849006018521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45989.849006018521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45989.849006018521</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8.8774537041899748E-2</v>
      </c>
      <c r="H2" s="125">
        <v>45989.754675925928</v>
      </c>
      <c r="I2" s="123" t="str">
        <f>IFERROR(VLOOKUP(D2,DB!A:F,6,0),"")</f>
        <v>Generator-SG</v>
      </c>
      <c r="J2" s="123" t="str">
        <f>IFERROR(VLOOKUP(D2,DB!A:G,7,0),"")</f>
        <v>Vandalized</v>
      </c>
      <c r="K2" s="126" t="s">
        <v>39123</v>
      </c>
      <c r="L2" s="127" t="str">
        <f>IFERROR(VLOOKUP(D2,DB!A:I,9,0),"")</f>
        <v>Latis</v>
      </c>
    </row>
    <row r="3" spans="1:16382" ht="31.5" customHeight="1">
      <c r="A3" s="122"/>
      <c r="B3" s="123" t="str">
        <f>IFERROR(VLOOKUP(D3,DB!A:K,11,0),"")</f>
        <v/>
      </c>
      <c r="C3" s="124"/>
      <c r="D3" s="123"/>
      <c r="E3" s="106"/>
      <c r="F3" s="107"/>
      <c r="G3" s="72">
        <f t="shared" ref="G3" ca="1" si="0">IFERROR(NOW()-F3,"-")</f>
        <v>45989.849006018521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45989.849006018521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45989.849006018521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45989.849006018521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45989.849006018521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45989.849006018521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45989.849006018521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45989.849006018521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45989.849006018521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45989.849006018521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45989.849006018521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45989.849006018521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45989.849006018521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45989.849006018521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45989.849006018521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45989.849006018521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45989.849006018521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45989.849006018521</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