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30" documentId="120_S{2AC9BD13-BADA-5192-A53E-5A8FF88502F6}" xr6:coauthVersionLast="47" xr6:coauthVersionMax="47" xr10:uidLastSave="{3742E349-A79E-4BBF-8BAA-F8B3B151C5C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<sst xmlns="http://schemas.openxmlformats.org/spreadsheetml/2006/main" count="180294" uniqueCount="39130">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</sst>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313.22748587962997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2.3654861113755032E-2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45976.175911805556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45976.175911805556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45976.175911805556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45976.175911805556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45976.175911805556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45976.175911805556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45976.175911805556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45976.175911805556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45976.175911805556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45976.175911805556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45976.175911805556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45976.175911805556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45976.175911805556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45976.175911805556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45976.175911805556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45976.175911805556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45976.175911805556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45976.175911805556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45976.175911805556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45976.175911805556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45976.175911805556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45976.175911805556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45976.175911805556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45976.175911805556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45976.175911805556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45976.175911805556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45976.175911805556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45976.175911805556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45976.175911805556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45976.175911805556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45976.175911805556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45976.175911805556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45976.175911805556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45976.175911805556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45976.175911805556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45976.175911805556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45976.175911805556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45976.175911805556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45976.175911805556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45976.175911805556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45976.175911805556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45976.175911805556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45976.175911805556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45976.175911805556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45976.175911805556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45976.175911805556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45976.175911805556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45976.175911805556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45976.175911805556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45976.175911805556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45976.175911805556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45976.175911805556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45976.175911805556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45976.175911805556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45976.175911805556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45976.175911805556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45976.175911805556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45976.175911805556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45976.175911805556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45976.175911805556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45976.175911805556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45976.175911805556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45976.175911805556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45976.175911805556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45976.175911805556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45976.175911805556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45976.175911805556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45976.175911805556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45976.175911805556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45976.175911805556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45976.175911805556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45976.175911805556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45976.175911805556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45976.175911805556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45976.175911805556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45976.175911805556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45976.175911805556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45976.175911805556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45976.175911805556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45976.175911805556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45976.175911805556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45976.175911805556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45976.175911805556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45976.175911805556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45976.175911805556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45976.175911805556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45976.175911805556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45976.175911805556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45976.175911805556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45976.175911805556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45976.175911805556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45976.175911805556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151.17607384259463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0.12514791666762903</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45976.175911805556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45976.175911805556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45976.175911805556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45976.175911805556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45976.175911805556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45976.175911805556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45976.175911805556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45976.175911805556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45976.175911805556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45976.175911805556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45976.175911805556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45976.175911805556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45976.175911805556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45976.175911805556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45976.175911805556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45976.175911805556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45976.175911805556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45976.175911805556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45976.175911805556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45976.175911805556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45976.175911805556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45976.175911805556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45976.175911805556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45976.175911805556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45976.175911805556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45976.175911805556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45976.175911805556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45976.175911805556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45976.175911805556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45976.175911805556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45976.175911805556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45976.175911805556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45976.175911805556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45976.175911805556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45976.175911805556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45976.175911805556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45976.175911805556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45976.175911805556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45976.175911805556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45976.175911805556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45976.175911805556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45976.175911805556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45976.175911805556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45976.175911805556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45976.175911805556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45976.175911805556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45976.175911805556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45976.175911805556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45976.175911805556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45976.175911805556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45976.175911805556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45976.175911805556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45976.175911805556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45976.175911805556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45976.175911805556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45976.175911805556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45976.175911805556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45976.175911805556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45976.175911805556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45976.175911805556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45976.175911805556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45976.175911805556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45976.175911805556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45976.175911805556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45976.175911805556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45976.175911805556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45976.175911805556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45976.175911805556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45976.175911805556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45976.175911805556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45976.175911805556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45976.175911805556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45976.175911805556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45976.175911805556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45976.175911805556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45976.175911805556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45976.175911805556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45976.175911805556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45976.175911805556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45976.175911805556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45976.175911805556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45976.175911805556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45976.175911805556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45976.175911805556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45976.175911805556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45976.175911805556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45976.175911805556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45976.175911805556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45976.175911805556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45976.175911805556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45976.175911805556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45976.175911805556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45976.175911805556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45976.175911805556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45976.175911805556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45976.175911805556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45976.175911805556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45976.175911805556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45976.175911805556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45976.175911805556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45976.175911805556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45976.175911805556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45976.175911805556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45976.175911805556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45976.175911805556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45976.175911805556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45976.175911805556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45976.175911805556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45976.175911805556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45976.175911805556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45976.175911805556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45976.175911805556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45976.175911805556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45976.175911805556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45976.175911805556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45976.175911805556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45976.175911805556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45976.175911805556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45976.175911805556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45976.175911805556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45976.175911805556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45976.175911805556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45976.175911805556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45976.175911805556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45976.175911805556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45976.175911805556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45976.175911805556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45976.175911805556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45976.175911805556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45976.175911805556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45976.175911805556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45976.175911805556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45976.175911805556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45976.175911805556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45976.175911805556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45976.175911805556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45976.175911805556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45976.175911805556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45976.175911805556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45976.175911805556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45976.175911805556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45976.175911805556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45976.175911805556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45976.175911805556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45976.175911805556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45976.175911805556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45976.175911805556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45976.175911805556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45976.175911805556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45976.175911805556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45976.175911805556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45976.175911805556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45976.175911805556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45976.175911805556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45976.175911805556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45976.175911805556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45976.175911805556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45976.175911805556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45976.175911805556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45976.175911805556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45976.175911805556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45976.175911805556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45976.175911805556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45976.175911805556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45976.175911805556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45976.175911805556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45976.175911805556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45976.175911805556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45976.175911805556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45976.175911805556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45976.175911805556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45976.175911805556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45976.175911805556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45976.175911805556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45976.175911805556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45976.175911805556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45976.175911805556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45976.175911805556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45976.175911805556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45976.175911805556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45976.175911805556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45976.175911805556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45976.175911805556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45976.175911805556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45976.175911805556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45976.175911805556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45976.175911805556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45976.175911805556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45976.175911805556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45976.175911805556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45976.175911805556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45976.175911805556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45976.175911805556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45976.175911805556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45976.175911805556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45976.175911805556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45976.175911805556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45976.175911805556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45976.175911805556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45976.175911805556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45976.175911805556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45976.175911805556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45976.175911805556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45976.175911805556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45976.175911805556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45976.175911805556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45976.175911805556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45976.175911805556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45976.175911805556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45976.175911805556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45976.175911805556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45976.175911805556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45976.175911805556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45976.175911805556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45976.175911805556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45976.175911805556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45976.175911805556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45976.175911805556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45976.175911805556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45976.175911805556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45976.175911805556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45976.175911805556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45976.175911805556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45976.175911805556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45976.175911805556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45976.175911805556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45976.175911805556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45976.175911805556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45976.175911805556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45976.175911805556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45976.175911805556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45976.175911805556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45976.175911805556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45976.175911805556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45976.175911805556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45976.175911805556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45976.175911805556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45976.175911805556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45976.175911805556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45976.175911805556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45976.175911805556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45976.175911805556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45976.175911805556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45976.175911805556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45976.175911805556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45976.175911805556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45976.175911805556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45976.175911805556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45976.175911805556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45976.175911805556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45976.175911805556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45976.175911805556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45976.175911805556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45976.175911805556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45976.175911805556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45976.175911805556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45976.175911805556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45976.175911805556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45976.175911805556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45976.175911805556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45976.175911805556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45976.175911805556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45976.175911805556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45976.175911805556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45976.175911805556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45976.175911805556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45976.175911805556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45976.175911805556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45976.175911805556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45976.175911805556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45976.175911805556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45976.175911805556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45976.175911805556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45976.175911805556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45976.175911805556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45976.175911805556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45976.175911805556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45976.175911805556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45976.175911805556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45976.175911805556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45976.175911805556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45976.175911805556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45976.175911805556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45976.175911805556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45976.175911805556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45976.175911805556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45976.175911805556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45976.175911805556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45976.175911805556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45976.175911805556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45976.175911805556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45976.175911805556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45976.175911805556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45976.175911805556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45976.175911805556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45976.175911805556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45976.175911805556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45976.175911805556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45976.175911805556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45976.175911805556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45976.175911805556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45976.175911805556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45976.175911805556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45976.175911805556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45976.175911805556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45976.175911805556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45976.175911805556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45976.175911805556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45976.175911805556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45976.175911805556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45976.175911805556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45976.175911805556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45976.175911805556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45976.175911805556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45976.175911805556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45976.175911805556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45976.175911805556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45976.175911805556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45976.175911805556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45976.175911805556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45976.175911805556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45976.175911805556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45976.175911805556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45976.175911805556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45976.175911805556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45976.175911805556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45976.175911805556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45976.175911805556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45976.175911805556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45976.175911805556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45976.175911805556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45976.175911805556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45976.175911805556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45976.175911805556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45976.175911805556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45976.175911805556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45976.175911805556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45976.175911805556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45976.175911805556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45976.175911805556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45976.175911805556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45976.175911805556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45976.175911805556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45976.175911805556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45976.175911805556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45976.175911805556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45976.175911805556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45976.175911805556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45976.175911805556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45976.175911805556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45976.175911805556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45976.175911805556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45976.175911805556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45976.175911805556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45976.175911805556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45976.175911805556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45976.175911805556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45976.175911805556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45976.175911805556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45976.175911805556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45976.175911805556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45976.175911805556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45976.175911805556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45976.175911805556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45976.175911805556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45976.175911805556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45976.175911805556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45976.175911805556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45976.175911805556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45976.175911805556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45976.175911805556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45976.175911805556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45976.175911805556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45976.175911805556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45976.175911805556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45976.175911805556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45976.175911805556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45976.175911805556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45976.175911805556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45976.175911805556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45976.175911805556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45976.175911805556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45976.175911805556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45976.175911805556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45976.175911805556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45976.175911805556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45976.175911805556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45976.175911805556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45976.175911805556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45976.175911805556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45976.175911805556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45976.175911805556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45976.175911805556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45976.175911805556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45976.175911805556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45976.175911805556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45976.175911805556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45976.175911805556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45976.175911805556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45976.175911805556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45976.175911805556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45976.175911805556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45976.175911805556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45976.175911805556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45976.175911805556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45976.175911805556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45976.175911805556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45976.175911805556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45976.175911805556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45976.175911805556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45976.175911805556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45976.175911805556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45976.175911805556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45976.175911805556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45976.175911805556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45976.175911805556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45976.175911805556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45976.175911805556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45976.175911805556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45976.175911805556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45976.175911805556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45976.175911805556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45976.175911805556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45976.175911805556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45976.175911805556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45976.175911805556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45976.175911805556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45976.175911805556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45976.175911805556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45976.175911805556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45976.175911805556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45976.175911805556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45976.175911805556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45976.175911805556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45976.175911805556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45976.175911805556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45976.175911805556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45976.175911805556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45976.175911805556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45976.175911805556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45976.175911805556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45976.175911805556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45976.175911805556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45976.175911805556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45976.175911805556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45976.175911805556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45976.175911805556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45976.175911805556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45976.175911805556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45976.175911805556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45976.175911805556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45976.175911805556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45976.175911805556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45976.175911805556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45976.175911805556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45976.175911805556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45976.175911805556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45976.175911805556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45976.175911805556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45976.175911805556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45976.175911805556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45976.175911805556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45976.175911805556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45976.175911805556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45976.175911805556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45976.175911805556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45976.175911805556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45976.175911805556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45976.175911805556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45976.175911805556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45976.175911805556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45976.175911805556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45976.175911805556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45976.175911805556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45976.175911805556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45976.175911805556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45976.175911805556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45976.175911805556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45976.175911805556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45976.175911805556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45976.175911805556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45976.175911805556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45976.175911805556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45976.175911805556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45976.175911805556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45976.175911805556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45976.175911805556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45976.175911805556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45976.175911805556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45976.175911805556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45976.175911805556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45976.175911805556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45976.175911805556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45976.175911805556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45976.175911805556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45976.175911805556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45976.175911805556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45976.175911805556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45976.175911805556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45976.175911805556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45976.175911805556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45976.175911805556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45976.175911805556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45976.175911805556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45976.175911805556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45976.175911805556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45976.175911805556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45976.175911805556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45976.175911805556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45976.175911805556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45976.175911805556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45976.175911805556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45976.175911805556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45976.175911805556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45976.175911805556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45976.175911805556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45976.175911805556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45976.175911805556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45976.175911805556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45976.175911805556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45976.175911805556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45976.175911805556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45976.175911805556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45976.175911805556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45976.175911805556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45976.175911805556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45976.175911805556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45976.175911805556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45976.175911805556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45976.175911805556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45976.175911805556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45976.175911805556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45976.175911805556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45976.175911805556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45976.175911805556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45976.175911805556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45976.175911805556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45976.175911805556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45976.175911805556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45976.175911805556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45976.175911805556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45976.175911805556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45976.175911805556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45976.175911805556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45976.175911805556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45976.175911805556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45976.175911805556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45976.175911805556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45976.175911805556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45976.175911805556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45976.175911805556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45976.175911805556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45976.175911805556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45976.175911805556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45976.175911805556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45976.175911805556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45976.175911805556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45976.175911805556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45976.175911805556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45976.175911805556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45976.175911805556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45976.175911805556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45976.175911805556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45976.175911805556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45976.175911805556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45976.175911805556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45976.175911805556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45976.175911805556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45976.175911805556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45976.175911805556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45976.175911805556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45976.175911805556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45976.175911805556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45976.175911805556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45976.175911805556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45976.175911805556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45976.175911805556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45976.175911805556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45976.175911805556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45976.175911805556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45976.175911805556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45976.175911805556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45976.175911805556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45976.175911805556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45976.175911805556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45976.175911805556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45976.175911805556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45976.175911805556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45976.175911805556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45976.175911805556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45976.175911805556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45976.175911805556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45976.175911805556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45976.175911805556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45976.175911805556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45976.175911805556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45976.175911805556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45976.175911805556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45976.175911805556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45976.175911805556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45976.175911805556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45976.175911805556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45976.175911805556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45976.175911805556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45976.175911805556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45976.175911805556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45976.175911805556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45976.175911805556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45976.175911805556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45976.175911805556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45976.175911805556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45976.175911805556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45976.175911805556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45976.175911805556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45976.175911805556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45976.175911805556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45976.175911805556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45976.175911805556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45976.175911805556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45976.175911805556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45976.175911805556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45976.175911805556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45976.175911805556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45976.175911805556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45976.175911805556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45976.175911805556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45976.175911805556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45976.175911805556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45976.175911805556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45976.175911805556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45976.175911805556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45976.175911805556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45976.175911805556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45976.175911805556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45976.175911805556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45976.175911805556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45976.175911805556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45976.175911805556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45976.175911805556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45976.175911805556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45976.175911805556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45976.175911805556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45976.175911805556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45976.175911805556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45976.175911805556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45976.175911805556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45976.175911805556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45976.175911805556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45976.175911805556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45976.175911805556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45976.175911805556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45976.175911805556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45976.175911805556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45976.175911805556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45976.175911805556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45976.175911805556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45976.175911805556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45976.175911805556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45976.175911805556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45976.175911805556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45976.175911805556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45976.175911805556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45976.175911805556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45976.175911805556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45976.175911805556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45976.175911805556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45976.175911805556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45976.175911805556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45976.175911805556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45976.175911805556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45976.175911805556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45976.175911805556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45976.175911805556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45976.175911805556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45976.175911805556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45976.175911805556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45976.175911805556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45976.175911805556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45976.175911805556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45976.175911805556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45976.175911805556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45976.175911805556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45976.175911805556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45976.175911805556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45976.175911805556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45976.175911805556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45976.175911805556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45976.175911805556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45976.175911805556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45976.175911805556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45976.175911805556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45976.175911805556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45976.175911805556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45976.175911805556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45976.175911805556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45976.175911805556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45976.175911805556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45976.175911805556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45976.175911805556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45976.175911805556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45976.175911805556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45976.175911805556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45976.175911805556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45976.175911805556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45976.175911805556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45976.175911805556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45976.175911805556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45976.175911805556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45976.175911805556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45976.175911805556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45976.175911805556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45976.175911805556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45976.175911805556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45976.175911805556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45976.175911805556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45976.175911805556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45976.175911805556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45976.175911805556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45976.175911805556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45976.175911805556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45976.175911805556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45976.175911805556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45976.175911805556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45976.175911805556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45976.175911805556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45976.175911805556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45976.175911805556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45976.175911805556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45976.175911805556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45976.175911805556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45976.175911805556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45976.175911805556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45976.175911805556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45976.175911805556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45976.175911805556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45976.175911805556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45976.175911805556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45976.175911805556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45976.175911805556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45976.175911805556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45976.175911805556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45976.175911805556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45976.175911805556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45976.175911805556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45976.175911805556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45976.175911805556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45976.175911805556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45976.175911805556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45976.175911805556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45976.175911805556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45976.175911805556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45976.175911805556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45976.175911805556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45976.175911805556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45976.175911805556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45976.175911805556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45976.175911805556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45976.175911805556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45976.175911805556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45976.175911805556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45976.175911805556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45976.175911805556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45976.175911805556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45976.175911805556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45976.175911805556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45976.175911805556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45976.175911805556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45976.175911805556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45976.175911805556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45976.175911805556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45976.175911805556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45976.175911805556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45976.175911805556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45976.175911805556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45976.175911805556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45976.175911805556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45976.175911805556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45976.175911805556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45976.175911805556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45976.175911805556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45976.175911805556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45976.175911805556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45976.175911805556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45976.175911805556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45976.175911805556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45976.175911805556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45976.175911805556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45976.175911805556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45976.175911805556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45976.175911805556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45976.175911805556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45976.175911805556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45976.175911805556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45976.175911805556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45976.175911805556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45976.175911805556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45976.175911805556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45976.175911805556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45976.175911805556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45976.175911805556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45976.175911805556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45976.175911805556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45976.175911805556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45976.175911805556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45976.175911805556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45976.175911805556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45976.175911805556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45976.175911805556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45976.175911805556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45976.175911805556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45976.175911805556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45976.175911805556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45976.175911805556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45976.175911805556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45976.175911805556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45976.175911805556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45976.175911805556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45976.175911805556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45976.175911805556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45976.175911805556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45976.175911805556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45976.175911805556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45976.175911805556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45976.175911805556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45976.175911805556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45976.175911805556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45976.175911805556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45976.175911805556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45976.175911805556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45976.175911805556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45976.175911805556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45976.175911805556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45976.175911805556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45976.175911805556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45976.175911805556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45976.175911805556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45976.175911805556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45976.175911805556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45976.175911805556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45976.175911805556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45976.175911805556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45976.175911805556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45976.175911805556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45976.175911805556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45976.175911805556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45976.175911805556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45976.175911805556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45976.175911805556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45976.175911805556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45976.175911805556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45976.175911805556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45976.175911805556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45976.175911805556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45976.175911805556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45976.175911805556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45976.175911805556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45976.175911805556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45976.175911805556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45976.175911805556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45976.175911805556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45976.175911805556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45976.175911805556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45976.175911805556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45976.175911805556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45976.175911805556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45976.175911805556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45976.175911805556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45976.175911805556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45976.175911805556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45976.175911805556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45976.175911805556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45976.175911805556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45976.175911805556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45976.175911805556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45976.175911805556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45976.175911805556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45976.175911805556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45976.175911805556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45976.175911805556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45976.175911805556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45976.175911805556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45976.175911805556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45976.175911805556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45976.175911805556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45976.175911805556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45976.175911805556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45976.175911805556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45976.175911805556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45976.175911805556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45976.175911805556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45976.175911805556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45976.175911805556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45976.175911805556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45976.175911805556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45976.175911805556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45976.175911805556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45976.175911805556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45976.175911805556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45976.175911805556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45976.175911805556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45976.175911805556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45976.175911805556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45976.175911805556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45976.175911805556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45976.175911805556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45976.175911805556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45976.175911805556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45976.175911805556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45976.175911805556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45976.175911805556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45976.175911805556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45976.175911805556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45976.175911805556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45976.175911805556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45976.175911805556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45976.175911805556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45976.175911805556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45976.175911805556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45976.175911805556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45976.175911805556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45976.175911805556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45976.175911805556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45976.175911805556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45976.175911805556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45976.175911805556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45976.175911805556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45976.175911805556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45976.175911805556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45976.175911805556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45976.175911805556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45976.175911805556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45976.175911805556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45976.175911805556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45976.175911805556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45976.175911805556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45976.175911805556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45976.175911805556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45976.175911805556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45976.175911805556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45976.175911805556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45976.175911805556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45976.175911805556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45976.175911805556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45976.175911805556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45976.175911805556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45976.175911805556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45976.175911805556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45976.175911805556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45976.175911805556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45976.175911805556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45976.175911805556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45976.175911805556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45976.175911805556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45976.175911805556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45976.175911805556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45976.175911805556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45976.175911805556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45976.175911805556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45976.175911805556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45976.175911805556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45976.175911805556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45976.175911805556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45976.175911805556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45976.175911805556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45976.175911805556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45976.175911805556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45976.175911805556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45976.175911805556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45976.175911805556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45976.175911805556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45976.175911805556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45976.175911805556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45976.175911805556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45976.175911805556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45976.175911805556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45976.175911805556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45976.175911805556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45976.175911805556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45976.175911805556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45976.175911805556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45976.175911805556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45976.175911805556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45976.175911805556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45976.175911805556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45976.175911805556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45976.175911805556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45976.175911805556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45976.175911805556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45976.175911805556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45976.175911805556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45976.175911805556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45976.175911805556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45976.175911805556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45976.175911805556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45976.175911805556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45976.175911805556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45976.175911805556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45976.175911805556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45976.175911805556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45976.175911805556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45976.175911805556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45976.175911805556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45976.175911805556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45976.175911805556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45976.175911805556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45976.175911805556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45976.175911805556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45976.175911805556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45976.175911805556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45976.175911805556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45976.175911805556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45976.175911805556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45976.175911805556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45976.175911805556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45976.175911805556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45976.175911805556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45976.175911805556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45976.175911805556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45976.175911805556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45976.175911805556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45976.175911805556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45976.175911805556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45976.175911805556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45976.175911805556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45976.175911805556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45976.175911805556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45976.175911805556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45976.175911805556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45976.175911805556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45976.175911805556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45976.175911805556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45976.175911805556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45976.175911805556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45976.175911805556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45976.175911805556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45976.175911805556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45976.175911805556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45976.175911805556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45976.175911805556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45976.175911805556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45976.175911805556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45976.175911805556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45976.175911805556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45976.175911805556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45976.175911805556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45976.175911805556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45976.175911805556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45976.175911805556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45976.175911805556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45976.175911805556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45976.175911805556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45976.175911805556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45976.175911805556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45976.175911805556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45976.175911805556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45976.175911805556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45976.175911805556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45976.175911805556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45976.175911805556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272.6951942129599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0.37268263888836373</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0.24655995370267192</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30703</v>
      </c>
      <c r="E5" s="95" t="s">
        <v>39021</v>
      </c>
      <c r="F5" s="96"/>
      <c r="G5" s="97">
        <f ca="1">IFERROR(NOW()-F5,"")</f>
        <v>45976.175911805556</v>
      </c>
      <c r="H5" s="96">
        <v>45976.04583333333</v>
      </c>
      <c r="I5" s="135" t="str">
        <f>IFERROR(VLOOKUP(D5,DB!A:F,6,0),"")</f>
        <v>Generator-SG</v>
      </c>
      <c r="J5" s="135" t="str">
        <f>IFERROR(VLOOKUP(D5,DB!A:G,7,0),"")</f>
        <v>Vandalized</v>
      </c>
      <c r="K5" s="98" t="s">
        <v>39116</v>
      </c>
      <c r="L5" s="92" t="str">
        <f>IFERROR(VLOOKUP(D5,DB!A:I,9,0),"")</f>
        <v>Latis</v>
      </c>
    </row>
    <row r="6" spans="1:16" ht="15" customHeight="1">
      <c r="A6" s="135" t="s">
        <v>39117</v>
      </c>
      <c r="B6" s="135" t="str">
        <f>IFERROR(VLOOKUP(D6,DB!A:K,11,0),"")</f>
        <v>R4</v>
      </c>
      <c r="C6" s="94">
        <v>1</v>
      </c>
      <c r="D6" s="92" t="s">
        <v>35171</v>
      </c>
      <c r="E6" s="95" t="s">
        <v>39021</v>
      </c>
      <c r="F6" s="96">
        <v>45976.045127314814</v>
      </c>
      <c r="G6" s="97">
        <f ca="1">IFERROR(NOW()-F6,"")</f>
        <v>0.13078449074237142</v>
      </c>
      <c r="H6" s="96">
        <v>45976.065972222219</v>
      </c>
      <c r="I6" s="135" t="str">
        <f>IFERROR(VLOOKUP(D6,DB!A:F,6,0),"")</f>
        <v>Generator-SG</v>
      </c>
      <c r="J6" s="135" t="str">
        <f>IFERROR(VLOOKUP(D6,DB!A:G,7,0),"")</f>
        <v>Dead</v>
      </c>
      <c r="K6" s="98" t="s">
        <v>39118</v>
      </c>
      <c r="L6" s="92" t="str">
        <f>IFERROR(VLOOKUP(D6,DB!A:I,9,0),"")</f>
        <v>Latis</v>
      </c>
    </row>
    <row r="7" spans="1:16" ht="15" customHeight="1">
      <c r="A7" s="135"/>
      <c r="B7" s="135" t="str">
        <f>IFERROR(VLOOKUP(D7,DB!A:K,11,0),"")</f>
        <v/>
      </c>
      <c r="C7" s="94"/>
      <c r="D7" s="92" t="s">
        <v>39119</v>
      </c>
      <c r="E7" s="95"/>
      <c r="F7" s="96"/>
      <c r="G7" s="97">
        <f ca="1">IFERROR(NOW()-F7,"")</f>
        <v>45976.175911805556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45976.175911805556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45976.175911805556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45976.175911805556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45976.175911805556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45976.175911805556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45976.175911805556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45976.175911805556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45976.175911805556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45976.175911805556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45976.175911805556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45976.175911805556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45976.175911805556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45976.175911805556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45976.175911805556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45976.175911805556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45976.175911805556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45976.175911805556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45976.175911805556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45976.175911805556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45976.175911805556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45976.175911805556</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84.343851620367786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49.987034490739461</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27.514800694443693</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35152</v>
      </c>
      <c r="E6" s="124" t="s">
        <v>39021</v>
      </c>
      <c r="F6" s="156">
        <v>45976.158553240741</v>
      </c>
      <c r="G6" s="126">
        <f t="shared" ref="G6:G54" ca="1" si="2">IFERROR(NOW()-F6,"")</f>
        <v>1.7358564815367572E-2</v>
      </c>
      <c r="H6" s="125">
        <v>45976.152604166666</v>
      </c>
      <c r="I6" s="124" t="str">
        <f>IFERROR(VLOOKUP(D6,DB!A:F,6,0),"")</f>
        <v>Generator-SG</v>
      </c>
      <c r="J6" s="124" t="str">
        <f>IFERROR(VLOOKUP(D6,DB!A:G,7,0),"")</f>
        <v>Vandalized</v>
      </c>
      <c r="K6" s="124" t="s">
        <v>39129</v>
      </c>
      <c r="L6" s="124" t="str">
        <f>IFERROR(VLOOKUP(D6,DB!A:I,9,0),"")</f>
        <v>Latis</v>
      </c>
    </row>
    <row r="7" spans="1:13">
      <c r="A7" s="124"/>
      <c r="B7" s="124" t="str">
        <f>IFERROR(VLOOKUP(D7,DB!A:K,11,0),"")</f>
        <v/>
      </c>
      <c r="C7" s="124"/>
      <c r="D7" s="124"/>
      <c r="E7" s="124"/>
      <c r="F7" s="124"/>
      <c r="G7" s="126">
        <f t="shared" ca="1" si="2"/>
        <v>45976.175911805556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45976.175911805556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45976.175911805556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45976.175911805556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45976.175911805556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45976.175911805556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45976.175911805556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45976.175911805556</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45976.175911805556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45976.175911805556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45976.175911805556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45976.175911805556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45976.175911805556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45976.175911805556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45976.175911805556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45976.175911805556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45976.175911805556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45976.175911805556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45976.175911805556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45976.175911805556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45976.175911805556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45976.175911805556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45976.175911805556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45976.175911805556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45976.175911805556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45976.175911805556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45976.175911805556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45976.175911805556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45976.175911805556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45976.175911805556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45976.175911805556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45976.175911805556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45976.175911805556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45976.175911805556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45976.175911805556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45976.175911805556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45976.175911805556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45976.175911805556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45976.175911805556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45976.175911805556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45976.175911805556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45976.175911805556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45976.175911805556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45976.175911805556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45976.175911805556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45976.175911805556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45976.175911805556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45976.175911805556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45976.175911805556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45976.175911805556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45976.175911805556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45976.175911805556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45976.175911805556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45976.175911805556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45976.175911805556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45976.175911805556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45976.175911805556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45976.175911805556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45976.175911805556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45976.175911805556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45976.175911805556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45976.175911805556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45976.175911805556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45976.175911805556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45976.175911805556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45976.175911805556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45976.175911805556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45976.175911805556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45976.175911805556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45976.175911805556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45976.175911805556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45976.175911805556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45976.175911805556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45976.175911805556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45976.175911805556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45976.175911805556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45976.175911805556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45976.175911805556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45976.175911805556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45976.175911805556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45976.175911805556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45976.175911805556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45976.175911805556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45976.175911805556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45976.175911805556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45976.175911805556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45976.175911805556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45976.175911805556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45976.175911805556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45976.175911805556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45976.175911805556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45976.175911805556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45976.175911805556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45976.175911805556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45976.175911805556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45976.175911805556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45976.175911805556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45976.175911805556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45976.175911805556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45976.175911805556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45976.175911805556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45976.175911805556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45976.175911805556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45976.175911805556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45976.175911805556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45976.175911805556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45976.175911805556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45976.175911805556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45976.175911805556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45976.175911805556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45976.175911805556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45976.175911805556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45976.175911805556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45976.175911805556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45976.175911805556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45976.175911805556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45976.175911805556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45976.175911805556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45976.175911805556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45976.175911805556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45976.175911805556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45976.175911805556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45976.175911805556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45976.175911805556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45976.175911805556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45976.175911805556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45976.175911805556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45976.175911805556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45976.175911805556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45976.175911805556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45976.175911805556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45976.175911805556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45976.175911805556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45976.175911805556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45976.175911805556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45976.175911805556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45976.175911805556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45976.175911805556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45976.175911805556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45976.175911805556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45976.175911805556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45976.175911805556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45976.175911805556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45976.175911805556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45976.175911805556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45976.175911805556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45976.175911805556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45976.175911805556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45976.175911805556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45976.175911805556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45976.175911805556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45976.175911805556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45976.175911805556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45976.175911805556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45976.175911805556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45976.175911805556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45976.175911805556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45976.175911805556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45976.175911805556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45976.175911805556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45976.175911805556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45976.175911805556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45976.175911805556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45976.175911805556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45976.175911805556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45976.175911805556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45976.175911805556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45976.175911805556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45976.175911805556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45976.175911805556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45976.175911805556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45976.175911805556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45976.175911805556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45976.175911805556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45976.175911805556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45976.175911805556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45976.175911805556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45976.175911805556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45976.175911805556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45976.175911805556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45976.175911805556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45976.175911805556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45976.175911805556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45976.175911805556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45976.175911805556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45976.175911805556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45976.175911805556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45976.175911805556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45976.175911805556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45976.175911805556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45976.175911805556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45976.175911805556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45976.175911805556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45976.175911805556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45976.175911805556</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45976.175911805556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45976.175911805556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45976.175911805556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45976.175911805556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45976.175911805556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45976.175911805556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45976.175911805556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45976.175911805556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45976.175911805556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45976.175911805556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45976.175911805556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45976.175911805556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45976.175911805556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45976.175911805556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45976.175911805556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45976.175911805556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45976.175911805556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45976.175911805556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45976.175911805556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45976.175911805556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45976.175911805556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45976.175911805556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45976.175911805556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45976.175911805556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45976.175911805556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45976.175911805556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45976.175911805556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45976.175911805556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45976.175911805556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45976.175911805556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45976.175911805556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45976.175911805556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45976.175911805556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45976.175911805556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45976.175911805556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45976.175911805556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45976.175911805556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45976.175911805556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45976.175911805556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45976.175911805556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45976.175911805556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45976.175911805556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45976.175911805556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45976.175911805556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45976.175911805556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45976.175911805556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45976.175911805556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45976.175911805556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45976.175911805556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45976.175911805556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45976.175911805556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45976.175911805556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45976.175911805556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45976.175911805556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45976.175911805556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45976.175911805556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45976.175911805556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45976.175911805556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45976.175911805556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45976.175911805556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45976.175911805556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45976.175911805556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45976.175911805556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45976.175911805556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45976.175911805556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45976.175911805556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45976.175911805556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45976.175911805556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45976.175911805556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45976.175911805556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45976.175911805556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45976.175911805556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45976.175911805556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45976.175911805556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45976.175911805556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45976.175911805556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45976.175911805556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45976.175911805556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45976.175911805556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45976.175911805556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45976.175911805556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45976.175911805556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45976.175911805556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45976.175911805556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45976.175911805556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45976.175911805556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45976.175911805556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45976.175911805556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45976.175911805556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45976.175911805556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45976.175911805556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45976.175911805556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45976.175911805556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45976.175911805556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45976.175911805556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45976.175911805556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45976.175911805556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45976.175911805556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45976.175911805556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45976.175911805556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45976.175911805556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45976.175911805556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45976.175911805556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45976.175911805556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45976.175911805556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45976.175911805556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45976.175911805556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45976.175911805556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45976.175911805556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45976.175911805556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45976.175911805556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45976.175911805556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45976.175911805556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45976.175911805556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45976.175911805556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45976.175911805556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45976.175911805556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45976.175911805556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45976.175911805556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45976.175911805556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45976.175911805556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45976.175911805556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