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97" documentId="13_ncr:1_{F6CB121F-512D-4AA6-A0C1-0FB36C537598}" xr6:coauthVersionLast="47" xr6:coauthVersionMax="47" xr10:uidLastSave="{40431634-A77D-4DBA-A922-C51D5CC32BF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<sst xmlns="http://schemas.openxmlformats.org/spreadsheetml/2006/main" count="180329" uniqueCount="39136">
  <si>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</si>
  <si>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</si>
  <si>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</si>
  <si>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</si>
  <si>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</si>
  <si>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</si>
  <si>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</si>
  <si>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</si>
  <si>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</si>
  <si>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</si>
  <si>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</si>
  <si>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</si>
  <si>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</si>
  <si>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</si>
  <si>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</si>
  <si>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</si>
  <si>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</si>
  <si>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</si>
  <si>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</si>
  <si>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</si>
  <si>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</si>
  <si>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</si>
  <si>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</si>
  <si>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</si>
  <si>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</si>
  <si>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</si>
  <si>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</si>
  <si>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</si>
  <si>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</si>
  <si>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</si>
  <si>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</si>
  <si>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</si>
  <si>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</si>
  <si>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</si>
  <si>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</si>
  <si>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</si>
  <si>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</si>
  <si>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</si>
  <si>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</si>
  <si>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</si>
  <si>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</si>
  <si>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</si>
  <si>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</si>
  <si>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</si>
  <si>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</si>
  <si>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</si>
  <si>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</si>
  <si>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</si>
  <si>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</si>
  <si>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</si>
  <si>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</si>
  <si>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</si>
  <si>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</si>
  <si>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</si>
  <si>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</si>
  <si>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</si>
  <si>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</si>
  <si>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</si>
  <si>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</si>
  <si>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</si>
  <si>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</si>
  <si>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</si>
  <si>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</si>
  <si>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</si>
  <si>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</si>
  <si>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</si>
  <si>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</si>
  <si>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</si>
  <si>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</si>
  <si>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</si>
  <si>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</si>
  <si>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</si>
  <si>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</si>
  <si>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</si>
  <si>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</si>
  <si>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</si>
  <si>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</si>
  <si>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</si>
  <si>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</si>
  <si>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</si>
  <si>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</si>
  <si>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</si>
  <si>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</si>
  <si>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</si>
  <si>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</si>
  <si>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</si>
  <si>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</si>
  <si>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</si>
  <si>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</si>
  <si>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</si>
  <si>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</si>
  <si>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</si>
  <si>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</si>
  <si>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</si>
  <si>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</si>
  <si>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</si>
  <si>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</si>
  <si>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</si>
  <si>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</si>
  <si>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</si>
  <si>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</si>
  <si>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</si>
  <si>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</si>
  <si>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</si>
  <si>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</si>
  <si>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</si>
  <si>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</si>
  <si>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</si>
  <si>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</si>
  <si>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</si>
  <si>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</si>
  <si>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</si>
  <si>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</si>
  <si>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</si>
  <si>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</si>
  <si>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</si>
  <si>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</si>
  <si>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</si>
  <si>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</si>
  <si>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</si>
  <si>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</si>
  <si>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</si>
  <si>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</si>
  <si>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</si>
  <si>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</si>
  <si>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</si>
  <si>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</si>
  <si>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</si>
  <si>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</si>
  <si>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</si>
  <si>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</si>
  <si>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</si>
  <si>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</si>
  <si>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</si>
  <si>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</si>
  <si>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</si>
  <si>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</si>
  <si>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</si>
  <si>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</si>
  <si>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</si>
  <si>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</si>
  <si>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</si>
  <si>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</si>
  <si>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</si>
  <si>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</si>
  <si>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</si>
  <si>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</si>
  <si>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</si>
  <si>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</si>
  <si>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</si>
  <si>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</si>
  <si>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</si>
  <si>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</si>
  <si>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</si>
  <si>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</si>
  <si>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</si>
  <si>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</si>
  <si>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</si>
  <si>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</si>
  <si>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</si>
  <si>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</si>
  <si>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</si>
  <si>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</si>
  <si>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</si>
  <si>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</si>
  <si>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</si>
  <si>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</si>
  <si>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</si>
  <si>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</si>
  <si>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</si>
  <si>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</si>
  <si>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</si>
  <si>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</si>
  <si>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</si>
  <si>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</si>
  <si>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</si>
  <si>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</si>
  <si>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</si>
  <si>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</si>
  <si>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</si>
  <si>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</si>
  <si>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</si>
  <si>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</si>
  <si>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</si>
  <si>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</si>
  <si>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</si>
  <si>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</si>
  <si>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</si>
  <si>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</si>
  <si>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</si>
  <si>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</si>
  <si>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</si>
  <si>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</si>
  <si>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</si>
  <si>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</si>
  <si>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</si>
  <si>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</si>
  <si>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</si>
  <si>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</si>
  <si>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</si>
  <si>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</si>
  <si>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</si>
  <si>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</si>
  <si>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</si>
  <si>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</si>
  <si>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</si>
  <si>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</si>
  <si>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</si>
  <si>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</si>
  <si>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</si>
  <si>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</si>
  <si>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</si>
  <si>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</si>
  <si>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</si>
  <si>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</si>
  <si>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</si>
  <si>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</si>
  <si>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</si>
  <si>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</si>
  <si>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</si>
  <si>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</si>
  <si>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</si>
  <si>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</si>
  <si>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</si>
  <si>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</si>
  <si>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</si>
  <si>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</si>
  <si>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</si>
  <si>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</si>
  <si>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</si>
  <si>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</si>
  <si>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</si>
  <si>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</si>
  <si>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</si>
  <si>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</si>
  <si>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</si>
  <si>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</si>
  <si>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</si>
  <si>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</si>
  <si>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</si>
  <si>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</si>
  <si>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</si>
  <si>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</si>
  <si>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</si>
  <si>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</si>
  <si>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</si>
  <si>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</si>
  <si>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</si>
  <si>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</si>
  <si>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</si>
  <si>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</si>
  <si>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</si>
  <si>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</si>
  <si>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</si>
  <si>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</si>
  <si>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</si>
  <si>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</si>
  <si>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</si>
  <si>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</si>
  <si>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</si>
  <si>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</si>
  <si>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</si>
  <si>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</si>
  <si>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</si>
  <si>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</si>
  <si>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</si>
  <si>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</si>
  <si>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</si>
  <si>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</si>
  <si>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</si>
  <si>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</si>
  <si>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</si>
  <si>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</si>
  <si>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</si>
  <si>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</si>
  <si>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</si>
  <si>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</si>
  <si>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</si>
  <si>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</si>
  <si>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</si>
  <si>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</si>
  <si>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</si>
  <si>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</si>
  <si>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</si>
  <si>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</si>
  <si>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</si>
  <si>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</si>
  <si>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</si>
  <si>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</si>
  <si>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</si>
  <si>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</si>
  <si>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</si>
  <si>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</si>
  <si>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</si>
  <si>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</si>
  <si>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</si>
  <si>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</si>
  <si>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</si>
  <si>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</si>
  <si>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</si>
  <si>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</si>
  <si>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</si>
  <si>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</si>
  <si>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</si>
  <si>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</si>
  <si>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</si>
  <si>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</si>
  <si>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</si>
  <si>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</si>
  <si>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</si>
  <si>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</si>
  <si>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</si>
  <si>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</si>
  <si>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</si>
  <si>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</si>
  <si>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</si>
  <si>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</si>
  <si>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</si>
  <si>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</si>
  <si>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</si>
  <si>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</si>
  <si>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</si>
  <si>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</si>
  <si>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</si>
  <si>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</si>
  <si>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</si>
  <si>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</si>
  <si>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</si>
  <si>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</si>
  <si>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</si>
  <si>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</si>
  <si>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</si>
  <si>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</si>
  <si>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</si>
  <si>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</si>
  <si>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</si>
  <si>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</si>
  <si>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</si>
  <si>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</si>
  <si>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</si>
  <si>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</si>
  <si>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</si>
  <si>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</si>
  <si>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</si>
  <si>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</si>
  <si>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</si>
  <si>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</si>
  <si>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</si>
  <si>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</si>
  <si>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</si>
  <si>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</si>
  <si>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</si>
  <si>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</si>
  <si>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</si>
  <si>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</si>
  <si>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</si>
  <si>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</si>
  <si>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</si>
  <si>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</si>
  <si>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</si>
  <si>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</si>
  <si>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</si>
  <si>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</si>
  <si>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</si>
  <si>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</si>
  <si>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</si>
  <si>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</si>
  <si>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</si>
  <si>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</si>
  <si>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</si>
  <si>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</si>
  <si>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</si>
  <si>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</si>
  <si>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</si>
  <si>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</si>
  <si>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</si>
  <si>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</si>
  <si>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</si>
  <si>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</si>
  <si>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</si>
  <si>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</si>
  <si>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</si>
  <si>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</si>
  <si>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</si>
  <si>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</si>
  <si>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</si>
  <si>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</si>
  <si>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</si>
  <si>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</si>
  <si>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</si>
  <si>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</si>
  <si>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</si>
  <si>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</si>
  <si>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</si>
  <si>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</si>
  <si>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</si>
  <si>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</si>
  <si>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</si>
  <si>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</si>
  <si>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</si>
  <si>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</si>
  <si>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</si>
  <si>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</si>
  <si>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</si>
  <si>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</si>
  <si>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</si>
  <si>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</si>
  <si>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</si>
  <si>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</si>
  <si>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</si>
  <si>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</si>
  <si>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</si>
  <si>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</si>
  <si>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</si>
  <si>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</si>
  <si>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</si>
  <si>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</si>
  <si>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</si>
  <si>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</si>
  <si>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</si>
  <si>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</si>
  <si>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</si>
  <si>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</si>
  <si>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</si>
  <si>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</si>
  <si>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</si>
  <si>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</si>
  <si>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</si>
  <si>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</si>
  <si>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</si>
  <si>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</si>
  <si>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</si>
  <si>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</si>
  <si>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</si>
  <si>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</si>
  <si>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</si>
  <si>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</si>
  <si>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</si>
  <si>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</si>
  <si>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</si>
  <si>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</si>
  <si>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</si>
  <si>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</si>
  <si>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</si>
  <si>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</si>
  <si>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</si>
  <si>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</si>
  <si>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</si>
  <si>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</si>
  <si>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</si>
  <si>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</si>
  <si>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</si>
  <si>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</si>
  <si>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</si>
  <si>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</si>
  <si>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</si>
  <si>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</si>
  <si>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</si>
  <si>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</si>
  <si>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</si>
  <si>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</si>
  <si>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</si>
  <si>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</si>
  <si>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</si>
  <si>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</si>
  <si>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</si>
  <si>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</si>
  <si>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</si>
  <si>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</si>
  <si>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</si>
  <si>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</si>
  <si>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</si>
  <si>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</si>
  <si>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</si>
  <si>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</si>
  <si>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</si>
  <si>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</si>
  <si>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</si>
  <si>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</si>
  <si>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</si>
  <si>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</si>
  <si>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</si>
  <si>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</si>
  <si>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</si>
  <si>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</si>
  <si>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</si>
  <si>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</si>
  <si>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</si>
  <si>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</si>
  <si>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</si>
  <si>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</si>
  <si>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</si>
  <si>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</si>
  <si>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</si>
  <si>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</si>
  <si>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</si>
  <si>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</si>
  <si>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</si>
  <si>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</si>
  <si>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</si>
  <si>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</si>
  <si>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</si>
  <si>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</si>
  <si>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</si>
  <si>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</si>
  <si>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</si>
  <si>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</si>
  <si>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</si>
  <si>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</si>
  <si>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</si>
  <si>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</si>
  <si>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</si>
  <si>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</si>
  <si>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</si>
  <si>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</si>
  <si>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</si>
  <si>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</si>
  <si>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</si>
  <si>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</si>
  <si>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</si>
  <si>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</si>
  <si>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</si>
  <si>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</si>
  <si>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</si>
  <si>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</si>
  <si>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</si>
  <si>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</si>
  <si>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</si>
  <si>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</si>
  <si>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</si>
  <si>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</si>
  <si>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</si>
  <si>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</si>
  <si>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</si>
  <si>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</si>
  <si>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</si>
  <si>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</si>
  <si>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</si>
  <si>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</si>
  <si>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</si>
  <si>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</si>
  <si>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</si>
  <si>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</si>
  <si>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</si>
  <si>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</si>
  <si>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</si>
  <si>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</si>
  <si>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</si>
  <si>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</si>
  <si>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</si>
  <si>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</si>
  <si>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</si>
  <si>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</si>
  <si>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</si>
  <si>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</si>
  <si>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</si>
  <si>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</si>
  <si>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</si>
  <si>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</si>
  <si>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</si>
  <si>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</si>
  <si>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</si>
  <si>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</si>
  <si>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</si>
  <si>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</si>
  <si>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</si>
  <si>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</si>
  <si>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</si>
  <si>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</si>
  <si>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</si>
  <si>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</si>
  <si>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</si>
  <si>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</si>
  <si>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</si>
  <si>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</si>
  <si>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</si>
  <si>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</si>
  <si>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</si>
  <si>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</si>
  <si>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</si>
  <si>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</si>
  <si>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</si>
  <si>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</si>
  <si>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</si>
  <si>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</si>
  <si>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</si>
  <si>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</si>
  <si>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</si>
  <si>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</si>
  <si>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</si>
  <si>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</si>
  <si>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</si>
  <si>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</si>
  <si>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</si>
  <si>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</si>
  <si>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</si>
  <si>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</si>
  <si>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</si>
  <si>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</si>
  <si>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</si>
  <si>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</si>
  <si>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</si>
  <si>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</si>
  <si>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</si>
  <si>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</si>
  <si>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</si>
  <si>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</si>
  <si>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</si>
  <si>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</si>
  <si>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</si>
  <si>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</si>
  <si>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</si>
  <si>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</si>
  <si>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</si>
  <si>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</si>
  <si>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</si>
  <si>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</si>
  <si>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</si>
  <si>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</si>
  <si>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</si>
  <si>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</si>
  <si>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</si>
  <si>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</si>
  <si>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</si>
  <si>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</si>
  <si>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</si>
  <si>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</si>
  <si>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</si>
  <si>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</si>
  <si>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</si>
  <si>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</si>
  <si>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</si>
  <si>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</si>
  <si>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</si>
  <si>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</si>
  <si>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</si>
  <si>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</si>
  <si>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</si>
  <si>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</si>
  <si>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</si>
  <si>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</si>
  <si>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</si>
  <si>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</si>
  <si>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</si>
  <si>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</si>
  <si>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</si>
  <si>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</si>
  <si>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</si>
  <si>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</si>
  <si>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</si>
  <si>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</si>
  <si>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</si>
  <si>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</si>
  <si>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</si>
  <si>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</si>
  <si>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</si>
  <si>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</si>
  <si>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</si>
  <si>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</si>
  <si>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</si>
  <si>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</si>
  <si>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</si>
  <si>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</si>
  <si>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</si>
  <si>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</si>
  <si>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</si>
  <si>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</si>
  <si>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</si>
  <si>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</si>
  <si>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</si>
  <si>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</si>
  <si>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</si>
  <si>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</si>
  <si>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</si>
  <si>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</si>
  <si>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</si>
  <si>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</si>
  <si>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</si>
  <si>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</si>
  <si>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</si>
  <si>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</si>
  <si>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</si>
  <si>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</si>
  <si>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</si>
  <si>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</si>
  <si>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</si>
  <si>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</si>
  <si>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</si>
  <si>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</si>
  <si>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</si>
  <si>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</si>
  <si>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</si>
  <si>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</si>
  <si>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</si>
  <si>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</si>
  <si>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</si>
  <si>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</si>
  <si>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</si>
  <si>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</si>
  <si>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</si>
  <si>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</si>
  <si>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</si>
  <si>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</si>
  <si>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</si>
  <si>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</si>
  <si>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</si>
  <si>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</si>
  <si>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</si>
  <si>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</si>
  <si>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</si>
  <si>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</si>
  <si>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</si>
  <si>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</si>
  <si>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</si>
  <si>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</si>
  <si>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</si>
  <si>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</si>
  <si>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</si>
  <si>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</si>
  <si>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</si>
  <si>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</si>
  <si>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</si>
  <si>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</si>
  <si>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</si>
  <si>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</si>
  <si>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</si>
  <si>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</si>
  <si>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</si>
  <si>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</si>
  <si>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</si>
  <si>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</si>
  <si>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</si>
  <si>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</si>
  <si>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</si>
  <si>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</si>
  <si>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</si>
  <si>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</si>
  <si>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</si>
  <si>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</si>
  <si>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</si>
  <si>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</si>
  <si>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</si>
  <si>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</si>
  <si>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</si>
  <si>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</si>
  <si>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</si>
  <si>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</si>
  <si>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</si>
  <si>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</si>
  <si>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</si>
  <si>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</si>
  <si>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</si>
  <si>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</si>
  <si>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</si>
  <si>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</si>
  <si>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</si>
  <si>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</si>
  <si>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</si>
  <si>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</si>
  <si>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</si>
  <si>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</si>
  <si>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</si>
  <si>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</si>
  <si>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</si>
  <si>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</si>
  <si>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</si>
  <si>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</si>
  <si>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</si>
  <si>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</si>
  <si>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</si>
  <si>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</si>
  <si>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</si>
  <si>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</si>
  <si>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</si>
  <si>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</si>
  <si>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</si>
  <si>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</si>
  <si>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</si>
  <si>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</si>
  <si>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</si>
  <si>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</si>
  <si>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</si>
  <si>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</si>
  <si>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</si>
  <si>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</si>
  <si>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</si>
  <si>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</si>
  <si>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</si>
  <si>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</si>
  <si>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</si>
  <si>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</si>
  <si>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</si>
  <si>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</si>
  <si>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</si>
  <si>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</si>
  <si>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</si>
  <si>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</si>
  <si>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</si>
  <si>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</si>
  <si>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</si>
  <si>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</si>
  <si>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</si>
  <si>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</si>
  <si>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</si>
  <si>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</si>
  <si>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</si>
  <si>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</si>
  <si>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</si>
  <si>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</si>
  <si>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</si>
  <si>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</si>
  <si>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</si>
  <si>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</si>
  <si>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</si>
  <si>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</si>
  <si>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</si>
  <si>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</si>
  <si>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</si>
  <si>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</si>
  <si>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</si>
  <si>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</si>
  <si>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</si>
  <si>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</si>
  <si>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</si>
  <si>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</si>
  <si>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</si>
  <si>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</si>
  <si>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</si>
  <si>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</si>
  <si>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</si>
  <si>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</si>
  <si>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</si>
  <si>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</si>
  <si>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</si>
  <si>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</si>
  <si>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</si>
  <si>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</si>
  <si>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</si>
  <si>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</si>
  <si>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</si>
  <si>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</si>
  <si>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</si>
  <si>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</si>
  <si>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</si>
  <si>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</si>
  <si>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</si>
  <si>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</si>
  <si>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</si>
  <si>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</si>
  <si>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</si>
  <si>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</si>
  <si>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</si>
  <si>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</si>
  <si>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</si>
  <si>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</si>
  <si>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</si>
  <si>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</si>
  <si>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</si>
  <si>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</si>
  <si>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</si>
  <si>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</si>
  <si>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</si>
  <si>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</si>
  <si>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</si>
  <si>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</si>
  <si>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</si>
  <si>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</si>
  <si>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</si>
  <si>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</si>
  <si>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</si>
  <si>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</si>
  <si>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</si>
  <si>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</si>
  <si>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</si>
  <si>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</si>
  <si>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</si>
  <si>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</si>
  <si>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</si>
  <si>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</si>
  <si>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</si>
  <si>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</si>
  <si>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</si>
  <si>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</si>
  <si>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</si>
  <si>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</si>
  <si>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</si>
  <si>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</si>
  <si>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</si>
  <si>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</si>
  <si>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</si>
  <si>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</si>
  <si>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</si>
  <si>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</si>
  <si>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</si>
  <si>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</si>
  <si>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</si>
  <si>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</si>
  <si>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</si>
  <si>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</si>
  <si>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</si>
  <si>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</si>
  <si>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</si>
  <si>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</si>
  <si>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</si>
  <si>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</si>
  <si>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</si>
  <si>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</si>
  <si>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</si>
  <si>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</si>
  <si>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</si>
  <si>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</si>
  <si>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</si>
  <si>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</si>
  <si>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</si>
  <si>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</si>
  <si>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</si>
  <si>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</si>
  <si>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</si>
  <si>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</si>
  <si>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</si>
  <si>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</si>
  <si>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</si>
  <si>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</si>
  <si>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</si>
  <si>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</si>
  <si>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</si>
  <si>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</si>
  <si>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</si>
  <si>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</si>
  <si>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</si>
  <si>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</si>
  <si>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</si>
  <si>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</si>
  <si>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</si>
  <si>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</si>
  <si>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</si>
  <si>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</si>
  <si>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</si>
  <si>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</si>
  <si>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</si>
  <si>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</si>
  <si>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</si>
  <si>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</si>
  <si>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</si>
  <si>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</si>
  <si>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</si>
  <si>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</si>
  <si>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</si>
  <si>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</si>
  <si>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</si>
  <si>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</si>
  <si>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</si>
  <si>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</si>
  <si>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</si>
  <si>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</si>
  <si>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</si>
  <si>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</si>
  <si>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</si>
  <si>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</si>
  <si>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</si>
  <si>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</si>
  <si>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</si>
  <si>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</si>
  <si>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</si>
  <si>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</si>
  <si>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</si>
  <si>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</si>
  <si>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</si>
  <si>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</si>
  <si>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</si>
  <si>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</si>
  <si>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</si>
  <si>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</si>
  <si>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</si>
  <si>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</si>
  <si>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</si>
  <si>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</si>
  <si>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</si>
  <si>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</si>
  <si>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</si>
  <si>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</si>
  <si>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</si>
  <si>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</si>
  <si>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</si>
  <si>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</si>
  <si>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</si>
  <si>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</si>
  <si>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</si>
  <si>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</si>
  <si>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</si>
  <si>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</si>
  <si>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</si>
  <si>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</si>
  <si>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</si>
  <si>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</si>
  <si>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</si>
  <si>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</si>
  <si>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</si>
  <si>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</si>
  <si>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</si>
  <si>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</si>
  <si>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</si>
  <si>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</si>
  <si>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</si>
  <si>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</si>
  <si>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</si>
  <si>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</si>
  <si>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</si>
  <si>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</si>
  <si>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</si>
  <si>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</si>
  <si>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</si>
  <si>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</si>
  <si>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</si>
  <si>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</si>
  <si>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</si>
  <si>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</si>
  <si>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</si>
  <si>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</si>
  <si>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</si>
  <si>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</si>
  <si>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</si>
  <si>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</si>
  <si>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</si>
  <si>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</si>
  <si>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</si>
  <si>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</si>
  <si>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</si>
  <si>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</si>
  <si>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</si>
  <si>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</si>
  <si>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</si>
  <si>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</si>
  <si>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</si>
  <si>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</si>
  <si>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</si>
  <si>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</si>
  <si>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</si>
  <si>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</si>
  <si>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</si>
  <si>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</si>
  <si>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</si>
  <si>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</si>
  <si>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</si>
  <si>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</si>
  <si>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</si>
  <si>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</si>
  <si>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</si>
  <si>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</si>
  <si>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</si>
  <si>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</si>
  <si>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</si>
  <si>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</si>
  <si>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</si>
  <si>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</si>
  <si>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</si>
  <si>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</si>
  <si>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</si>
  <si>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</si>
  <si>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</si>
  <si>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</si>
  <si>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</si>
  <si>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</si>
  <si>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</si>
  <si>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</si>
  <si>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</si>
  <si>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</si>
  <si>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</si>
  <si>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</si>
  <si>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</si>
  <si>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</si>
  <si>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</si>
  <si>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</si>
  <si>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</si>
  <si>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</si>
  <si>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</si>
  <si>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</si>
  <si>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</si>
  <si>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</si>
  <si>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</si>
  <si>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</si>
  <si>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</si>
  <si>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</si>
  <si>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</si>
  <si>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</si>
  <si>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</si>
  <si>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</si>
  <si>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</si>
  <si>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</si>
  <si>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</si>
  <si>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</si>
  <si>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</si>
  <si>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</si>
  <si>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</si>
  <si>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</si>
  <si>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</si>
  <si>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</si>
  <si>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</si>
  <si>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</si>
  <si>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</si>
  <si>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</si>
  <si>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</si>
  <si>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</si>
  <si>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</si>
  <si>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</si>
  <si>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</si>
  <si>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</si>
  <si>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</si>
  <si>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</si>
  <si>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</si>
  <si>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</si>
  <si>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</si>
  <si>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</si>
  <si>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</si>
  <si>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</si>
  <si>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</si>
  <si>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</si>
  <si>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</si>
  <si>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</si>
  <si>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</si>
  <si>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</si>
  <si>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</si>
  <si>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</si>
  <si>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</si>
  <si>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</si>
  <si>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</si>
  <si>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</si>
  <si>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</si>
  <si>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</si>
  <si>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</si>
  <si>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</si>
  <si>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</si>
  <si>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</si>
  <si>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</si>
  <si>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</si>
  <si>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</si>
  <si>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</si>
  <si>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</si>
  <si>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</si>
  <si>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</si>
  <si>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</si>
  <si>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</si>
  <si>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</si>
  <si>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</si>
  <si>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</si>
  <si>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</si>
  <si>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</si>
  <si>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</si>
  <si>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</si>
  <si>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</si>
  <si>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</si>
  <si>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</si>
  <si>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</si>
  <si>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</si>
  <si>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</si>
  <si>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</si>
  <si>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</si>
  <si>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</si>
  <si>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</si>
  <si>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</si>
  <si>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</si>
  <si>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</si>
  <si>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</si>
  <si>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</si>
  <si>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</si>
  <si>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</si>
  <si>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</si>
  <si>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</si>
  <si>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</si>
  <si>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</si>
  <si>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</si>
  <si>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</si>
  <si>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</si>
  <si>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</si>
  <si>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</si>
  <si>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</si>
  <si>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</si>
  <si>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</si>
  <si>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</si>
  <si>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</si>
  <si>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</si>
  <si>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</si>
  <si>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</si>
  <si>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</si>
  <si>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</si>
  <si>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</si>
  <si>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</si>
  <si>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</si>
  <si>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</si>
  <si>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</si>
  <si>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</si>
  <si>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</si>
  <si>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</si>
  <si>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</si>
  <si>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</si>
  <si>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</si>
  <si>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</si>
  <si>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</si>
  <si>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</si>
  <si>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</si>
  <si>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</si>
  <si>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</si>
  <si>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</si>
  <si>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</si>
  <si>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</si>
  <si>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</si>
  <si>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</si>
  <si>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</si>
  <si>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</si>
  <si>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</si>
  <si>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</si>
  <si>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</si>
  <si>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</si>
  <si>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</si>
  <si>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</si>
  <si>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</si>
  <si>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</si>
  <si>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</si>
  <si>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</si>
  <si>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</si>
  <si>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</si>
  <si>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</si>
  <si>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</si>
  <si>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</si>
  <si>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</si>
  <si>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</si>
  <si>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</si>
  <si>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</si>
  <si>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</si>
  <si>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</si>
  <si>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</si>
  <si>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</si>
  <si>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</si>
  <si>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</si>
  <si>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</si>
  <si>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</si>
  <si>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</si>
  <si>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</si>
  <si>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</si>
  <si>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</si>
  <si>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</si>
  <si>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</si>
  <si>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</si>
  <si>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</si>
  <si>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</si>
  <si>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</si>
  <si>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</si>
  <si>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</si>
  <si>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</si>
  <si>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</si>
  <si>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</si>
  <si>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</si>
  <si>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</si>
  <si>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</si>
  <si>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</si>
  <si>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</si>
  <si>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</si>
  <si>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</si>
  <si>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</si>
  <si>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</si>
  <si>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</si>
  <si>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</si>
  <si>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</si>
  <si>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</si>
  <si>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</si>
  <si>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</si>
  <si>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</si>
  <si>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</si>
  <si>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</si>
  <si>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</si>
  <si>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</si>
  <si>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</si>
  <si>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</si>
  <si>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</si>
  <si>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</si>
  <si>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</si>
  <si>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</si>
  <si>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</si>
  <si>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</si>
  <si>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</si>
  <si>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</si>
  <si>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</si>
  <si>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</si>
  <si>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</si>
  <si>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</si>
  <si>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</si>
  <si>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</si>
  <si>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</si>
  <si>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</si>
  <si>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</si>
  <si>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</si>
  <si>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</si>
  <si>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</si>
  <si>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</si>
  <si>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</si>
  <si>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</si>
  <si>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</si>
  <si>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</si>
  <si>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</si>
  <si>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</si>
  <si>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</si>
  <si>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</si>
  <si>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</si>
  <si>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</si>
  <si>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</si>
  <si>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</si>
  <si>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</si>
  <si>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</si>
  <si>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</si>
  <si>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</si>
  <si>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</si>
  <si>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</si>
  <si>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</si>
  <si>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</si>
  <si>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</si>
  <si>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</si>
  <si>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</si>
  <si>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</si>
  <si>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</si>
  <si>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</si>
  <si>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</si>
  <si>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</si>
  <si>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</si>
  <si>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</si>
  <si>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</si>
  <si>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</si>
  <si>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</si>
  <si>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</si>
  <si>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</si>
  <si>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</si>
  <si>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</si>
  <si>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</si>
  <si>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</si>
  <si>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</si>
  <si>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</si>
  <si>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</si>
  <si>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</si>
  <si>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</si>
  <si>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</si>
  <si>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</si>
  <si>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</si>
  <si>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</si>
  <si>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</si>
  <si>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</si>
  <si>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</si>
  <si>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</si>
  <si>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</si>
  <si>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</si>
  <si>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</si>
  <si>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</si>
  <si>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</si>
  <si>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</si>
  <si>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</si>
  <si>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</si>
  <si>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</si>
  <si>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</si>
  <si>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</si>
  <si>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</si>
  <si>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</si>
  <si>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</si>
  <si>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</si>
  <si>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</si>
  <si>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</si>
  <si>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</si>
  <si>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</si>
  <si>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</si>
  <si>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</si>
  <si>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</si>
  <si>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</si>
  <si>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</si>
  <si>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</si>
  <si>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</si>
  <si>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</si>
  <si>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</si>
  <si>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</si>
  <si>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</si>
  <si>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</si>
  <si>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</si>
  <si>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</si>
  <si>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</si>
  <si>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</si>
  <si>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</si>
  <si>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</si>
  <si>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</si>
  <si>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</si>
  <si>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</si>
  <si>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</si>
  <si>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</si>
  <si>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</si>
  <si>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</si>
  <si>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</si>
  <si>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</si>
  <si>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</si>
  <si>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</si>
  <si>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</si>
  <si>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</si>
  <si>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</si>
  <si>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</si>
  <si>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</si>
  <si>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</si>
  <si>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</si>
  <si>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</si>
  <si>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</si>
  <si>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</si>
  <si>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</si>
  <si>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</si>
  <si>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</si>
  <si>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</si>
  <si>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</si>
  <si>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</si>
  <si>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</si>
  <si>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</si>
  <si>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</si>
  <si>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</si>
  <si>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</si>
  <si>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</si>
  <si>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</si>
  <si>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</si>
  <si>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</si>
  <si>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</si>
  <si>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</si>
  <si>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</si>
  <si>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</si>
  <si>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</si>
  <si>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</si>
  <si>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</si>
  <si>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</si>
  <si>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</si>
  <si>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</si>
  <si>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</si>
  <si>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</si>
  <si>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</si>
  <si>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</si>
  <si>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</si>
  <si>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</si>
  <si>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</si>
  <si>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</si>
  <si>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</si>
  <si>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</si>
  <si>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</si>
  <si>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</si>
  <si>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</si>
  <si>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</si>
  <si>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</si>
  <si>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</si>
  <si>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</si>
  <si>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</si>
  <si>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</si>
  <si>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</si>
  <si>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</si>
  <si>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</si>
  <si>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</si>
  <si>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</si>
  <si>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</si>
  <si>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</si>
  <si>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</si>
  <si>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</si>
  <si>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</si>
  <si>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</si>
  <si>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</si>
  <si>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</si>
  <si>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</si>
  <si>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</si>
  <si>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</si>
  <si>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</si>
  <si>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</si>
  <si>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</si>
  <si>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</si>
  <si>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</si>
  <si>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</si>
  <si>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</si>
  <si>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</si>
  <si>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</si>
  <si>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</si>
  <si>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</si>
  <si>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</si>
  <si>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</si>
  <si>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</si>
  <si>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</si>
  <si>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</si>
  <si>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</si>
  <si>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</si>
  <si>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</si>
  <si>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</si>
  <si>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</si>
  <si>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</si>
  <si>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</si>
  <si>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</si>
  <si>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</si>
  <si>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</si>
  <si>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</si>
  <si>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</si>
  <si>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</si>
  <si>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</si>
  <si>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</si>
  <si>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</si>
  <si>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</si>
  <si>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</si>
  <si>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</si>
  <si>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</si>
  <si>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</si>
  <si>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</si>
  <si>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</si>
  <si>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</si>
  <si>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</si>
  <si>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</si>
  <si>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</si>
  <si>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</si>
  <si>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</si>
  <si>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</si>
  <si>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</si>
  <si>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</si>
  <si>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</si>
  <si>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</si>
  <si>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</si>
  <si>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</si>
  <si>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</si>
  <si>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</si>
  <si>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</si>
  <si>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</si>
  <si>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</si>
  <si>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</si>
  <si>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</si>
  <si>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</si>
  <si>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</si>
  <si>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</si>
  <si>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</si>
  <si>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</si>
  <si>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</si>
  <si>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</si>
  <si>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</si>
  <si>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</si>
  <si>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</si>
  <si>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</si>
  <si>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</si>
  <si>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</si>
  <si>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</si>
  <si>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</si>
  <si>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</si>
  <si>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</si>
  <si>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</si>
  <si>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</si>
  <si>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</si>
  <si>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</si>
  <si>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</si>
  <si>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</si>
  <si>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</si>
  <si>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</si>
  <si>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</si>
  <si>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</si>
  <si>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</si>
  <si>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</si>
  <si>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</si>
  <si>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</si>
  <si>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</si>
  <si>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</si>
  <si>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</si>
  <si>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</si>
  <si>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</si>
  <si>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</si>
  <si>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</si>
  <si>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</si>
  <si>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</si>
  <si>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</si>
  <si>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</si>
  <si>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</si>
  <si>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</si>
  <si>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</si>
  <si>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</si>
  <si>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</si>
  <si>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</si>
  <si>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</si>
  <si>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</si>
  <si>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</si>
  <si>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</si>
  <si>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</si>
  <si>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</si>
  <si>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</si>
  <si>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</si>
  <si>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</si>
  <si>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</si>
  <si>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</si>
  <si>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</si>
  <si>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</si>
  <si>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</si>
  <si>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</si>
  <si>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</si>
  <si>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</si>
  <si>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</si>
  <si>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</si>
  <si>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</si>
  <si>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</si>
  <si>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</si>
  <si>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</si>
  <si>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</si>
  <si>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</si>
  <si>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</si>
  <si>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</si>
  <si>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</si>
  <si>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</si>
  <si>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</si>
  <si>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</si>
  <si>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</si>
  <si>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</si>
  <si>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</si>
  <si>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</si>
  <si>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</si>
  <si>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</si>
  <si>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</si>
  <si>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</si>
  <si>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</si>
  <si>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</si>
  <si>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</si>
  <si>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</si>
  <si>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</si>
  <si>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</si>
  <si>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</si>
  <si>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</si>
  <si>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</si>
  <si>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</si>
  <si>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</si>
  <si>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</si>
  <si>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</si>
  <si>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</si>
  <si>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</si>
  <si>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</si>
  <si>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</si>
  <si>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</si>
  <si>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</si>
  <si>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</si>
  <si>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</si>
  <si>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</si>
  <si>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</si>
  <si>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</si>
  <si>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</si>
  <si>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</si>
  <si>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</si>
  <si>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</si>
  <si>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</si>
  <si>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</si>
  <si>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</si>
  <si>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</si>
  <si>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</si>
  <si>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</si>
  <si>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</si>
  <si>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</si>
  <si>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</si>
  <si>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</si>
  <si>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</si>
  <si>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</si>
  <si>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</si>
  <si>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</si>
  <si>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</si>
  <si>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</si>
  <si>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</si>
  <si>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</si>
  <si>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</si>
  <si>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</si>
  <si>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</si>
  <si>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</si>
  <si>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</si>
  <si>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</si>
  <si>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</si>
  <si>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</si>
  <si>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</si>
  <si>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</si>
  <si>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</si>
  <si>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</si>
  <si>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</si>
  <si>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</si>
  <si>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</si>
  <si>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</si>
  <si>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</si>
  <si>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</si>
  <si>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</si>
  <si>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</si>
  <si>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</si>
  <si>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</si>
  <si>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</si>
  <si>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</si>
  <si>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</si>
  <si>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</si>
  <si>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</si>
  <si>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</si>
  <si>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</si>
  <si>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</si>
  <si>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</si>
  <si>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</si>
  <si>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</si>
  <si>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</si>
  <si>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</si>
  <si>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</si>
  <si>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</si>
  <si>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</si>
  <si>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</si>
  <si>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</si>
  <si>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</si>
  <si>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</si>
  <si>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</si>
  <si>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</si>
  <si>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</si>
  <si>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</si>
  <si>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</si>
  <si>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</si>
  <si>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</si>
  <si>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</si>
  <si>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</si>
  <si>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</si>
  <si>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</si>
  <si>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</si>
  <si>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</si>
  <si>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</si>
  <si>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</si>
  <si>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</si>
  <si>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</si>
  <si>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</si>
  <si>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</si>
  <si>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</si>
  <si>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</si>
  <si>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</si>
  <si>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</si>
  <si>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</si>
  <si>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</si>
  <si>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</si>
  <si>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</si>
  <si>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</si>
  <si>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</si>
  <si>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</si>
  <si>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</si>
  <si>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</si>
  <si>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</si>
  <si>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</si>
  <si>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</si>
  <si>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</si>
  <si>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</si>
  <si>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</si>
  <si>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</si>
  <si>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</si>
  <si>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</si>
  <si>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</si>
  <si>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</si>
  <si>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</si>
  <si>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</si>
  <si>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</si>
  <si>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</si>
  <si>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</si>
  <si>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</si>
  <si>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</si>
  <si>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</si>
  <si>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</si>
  <si>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</si>
  <si>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</si>
  <si>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</si>
  <si>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</si>
  <si>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</si>
  <si>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</si>
  <si>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</si>
  <si>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</si>
  <si>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</si>
  <si>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</si>
  <si>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</si>
  <si>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</si>
  <si>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</si>
  <si>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</si>
  <si>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</si>
  <si>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</si>
  <si>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</si>
  <si>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</si>
  <si>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</si>
  <si>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</si>
  <si>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</si>
  <si>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</si>
  <si>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</si>
  <si>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</si>
  <si>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</si>
  <si>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</si>
  <si>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</si>
  <si>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</si>
  <si>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</si>
  <si>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</si>
  <si>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</si>
  <si>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</si>
  <si>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</si>
  <si>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</si>
  <si>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</si>
  <si>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</si>
  <si>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</si>
  <si>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</si>
  <si>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</si>
  <si>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</si>
  <si>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</si>
  <si>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</si>
  <si>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</si>
  <si>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</si>
  <si>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</si>
  <si>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</si>
  <si>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</si>
  <si>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</si>
  <si>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</si>
  <si>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</si>
  <si>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</si>
  <si>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</si>
  <si>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</si>
  <si>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</si>
  <si>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</si>
  <si>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</si>
  <si>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</si>
  <si>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</si>
  <si>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</si>
  <si>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</si>
  <si>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</si>
  <si>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</si>
  <si>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</si>
  <si>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</si>
  <si>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</si>
  <si>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</si>
  <si>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</si>
  <si>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</si>
  <si>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</si>
  <si>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</si>
  <si>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</si>
  <si>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</si>
  <si>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</si>
  <si>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</si>
  <si>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</si>
  <si>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</si>
  <si>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</si>
  <si>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</si>
  <si>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</si>
  <si>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</si>
  <si>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</si>
  <si>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</si>
  <si>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</si>
  <si>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</si>
  <si>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</si>
  <si>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</si>
  <si>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</si>
  <si>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</si>
  <si>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</si>
  <si>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</si>
  <si>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</si>
  <si>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</si>
  <si>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</si>
  <si>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</si>
  <si>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</si>
  <si>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</si>
  <si>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</si>
  <si>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</si>
  <si>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</si>
  <si>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</si>
  <si>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</si>
  <si>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</si>
  <si>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</si>
  <si>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</si>
  <si>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</si>
  <si>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</si>
  <si>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</si>
  <si>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</si>
  <si>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</si>
  <si>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</si>
  <si>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</si>
  <si>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</si>
  <si>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</si>
  <si>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</si>
  <si>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</si>
  <si>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</si>
  <si>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</si>
  <si>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</si>
  <si>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</si>
  <si>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</si>
  <si>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</si>
  <si>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</si>
  <si>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</si>
  <si>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</si>
  <si>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</si>
  <si>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</si>
  <si>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</si>
  <si>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</si>
  <si>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</si>
  <si>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</si>
  <si>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</si>
  <si>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</si>
  <si>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</si>
  <si>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</si>
  <si>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</si>
  <si>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</si>
  <si>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</si>
  <si>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</si>
  <si>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</si>
  <si>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</si>
  <si>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</si>
  <si>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</si>
  <si>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</si>
  <si>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</si>
  <si>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</si>
  <si>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</si>
  <si>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</si>
  <si>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</si>
  <si>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</si>
  <si>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</si>
  <si>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</si>
  <si>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</si>
  <si>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</si>
  <si>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</si>
  <si>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</si>
  <si>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</si>
  <si>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</si>
  <si>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</si>
  <si>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</si>
  <si>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</si>
  <si>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</si>
  <si>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</si>
  <si>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</si>
  <si>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</si>
  <si>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</si>
  <si>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</si>
  <si>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</si>
  <si>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</si>
  <si>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</si>
  <si>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</si>
  <si>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</si>
  <si>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</si>
  <si>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</si>
  <si>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</si>
  <si>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</si>
  <si>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</si>
  <si>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</si>
  <si>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</si>
  <si>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</si>
  <si>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</si>
  <si>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</si>
  <si>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</si>
  <si>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</si>
  <si>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</si>
  <si>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</si>
  <si>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</si>
  <si>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</si>
  <si>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</si>
  <si>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</si>
  <si>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</si>
  <si>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</si>
  <si>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</si>
  <si>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</si>
  <si>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</si>
  <si>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</si>
  <si>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</si>
  <si>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</si>
  <si>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</si>
  <si>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</si>
  <si>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</si>
  <si>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</si>
  <si>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</si>
  <si>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</si>
  <si>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</si>
  <si>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</si>
  <si>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</si>
  <si>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</si>
  <si>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</si>
  <si>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</si>
  <si>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</si>
  <si>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</si>
  <si>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</si>
  <si>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</si>
  <si>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</si>
  <si>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</si>
  <si>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</si>
  <si>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</si>
  <si>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</si>
  <si>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</si>
  <si>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</si>
  <si>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</si>
  <si>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</si>
  <si>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</si>
  <si>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</si>
  <si>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</si>
  <si>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</si>
  <si>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</si>
  <si>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</si>
  <si>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</si>
  <si>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</si>
  <si>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</si>
  <si>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</si>
  <si>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</si>
  <si>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</si>
  <si>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</si>
  <si>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</si>
  <si>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</si>
  <si>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</si>
  <si>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</si>
  <si>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</si>
  <si>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</si>
  <si>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</si>
  <si>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</si>
  <si>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</si>
  <si>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</si>
  <si>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</si>
  <si>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</si>
  <si>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</si>
  <si>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</si>
  <si>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</si>
  <si>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</si>
  <si>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</si>
  <si>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</si>
  <si>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</si>
  <si>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</si>
  <si>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</si>
  <si>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</si>
  <si>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</si>
  <si>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</si>
  <si>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</si>
  <si>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</si>
  <si>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</si>
  <si>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</si>
  <si>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</si>
  <si>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</si>
  <si>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</si>
  <si>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</si>
  <si>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</si>
  <si>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</si>
  <si>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</si>
  <si>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</si>
  <si>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</si>
  <si>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</si>
  <si>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</si>
  <si>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</si>
  <si>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</si>
  <si>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</si>
  <si>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</si>
  <si>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</si>
  <si>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</si>
  <si>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</si>
  <si>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</si>
  <si>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</si>
  <si>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</si>
  <si>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</si>
  <si>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</si>
  <si>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</si>
  <si>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</si>
  <si>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</si>
  <si>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</si>
  <si>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</si>
  <si>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</si>
  <si>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</si>
  <si>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</si>
  <si>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</si>
  <si>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</si>
  <si>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</si>
  <si>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</si>
  <si>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</si>
  <si>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</si>
  <si>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</si>
  <si>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</si>
  <si>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</si>
  <si>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</si>
  <si>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</si>
  <si>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</si>
  <si>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</si>
  <si>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</si>
  <si>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</si>
  <si>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</si>
  <si>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</si>
  <si>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</si>
  <si>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</si>
  <si>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</si>
  <si>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</si>
  <si>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</si>
  <si>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</si>
  <si>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</si>
  <si>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</si>
  <si>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</si>
  <si>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</si>
  <si>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</si>
  <si>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</si>
  <si>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</si>
  <si>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</si>
  <si>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</si>
  <si>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</si>
  <si>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</si>
  <si>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</si>
  <si>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</si>
  <si>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</si>
  <si>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</si>
  <si>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</si>
  <si>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</si>
  <si>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</si>
  <si>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</si>
  <si>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</si>
  <si>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</si>
  <si>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</si>
  <si>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</si>
  <si>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</si>
  <si>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</si>
  <si>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</si>
  <si>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</si>
  <si>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</si>
  <si>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</si>
  <si>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</si>
  <si>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</si>
  <si>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</si>
  <si>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</si>
  <si>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</si>
  <si>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</si>
  <si>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</si>
  <si>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</si>
  <si>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</si>
  <si>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</si>
  <si>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</si>
  <si>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</si>
  <si>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</si>
  <si>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</si>
  <si>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</si>
  <si>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</si>
  <si>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</si>
  <si>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</si>
  <si>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</si>
  <si>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</si>
  <si>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</si>
  <si>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</si>
  <si>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</si>
  <si>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</si>
  <si>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</si>
  <si>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</si>
  <si>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</si>
  <si>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</si>
  <si>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</si>
  <si>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</si>
  <si>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</si>
  <si>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</si>
  <si>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</si>
  <si>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</si>
  <si>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</si>
  <si>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</si>
  <si>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</si>
  <si>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</si>
  <si>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</si>
  <si>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</si>
  <si>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</si>
  <si>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</si>
  <si>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</si>
  <si>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</si>
  <si>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</si>
  <si>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</si>
  <si>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</si>
  <si>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</si>
  <si>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</si>
  <si>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</si>
  <si>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</si>
  <si>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</si>
  <si>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</si>
  <si>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</si>
  <si>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</si>
  <si>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</si>
  <si>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</si>
  <si>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</si>
  <si>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</si>
  <si>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</si>
  <si>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</si>
  <si>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</si>
  <si>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</si>
  <si>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</si>
  <si>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</si>
  <si>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</si>
  <si>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</si>
  <si>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</si>
  <si>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</si>
  <si>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</si>
  <si>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</si>
  <si>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</si>
  <si>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</si>
  <si>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</si>
  <si>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</si>
  <si>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</si>
  <si>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</si>
  <si>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</si>
  <si>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</si>
  <si>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</si>
  <si>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</si>
  <si>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</si>
  <si>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</si>
  <si>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</si>
  <si>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</si>
  <si>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</si>
  <si>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</si>
  <si>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</si>
  <si>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</si>
  <si>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</si>
  <si>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</si>
  <si>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</si>
  <si>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</si>
  <si>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</si>
  <si>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</si>
  <si>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</si>
  <si>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</si>
  <si>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</si>
  <si>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</si>
  <si>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</si>
  <si>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</si>
  <si>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</si>
  <si>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</si>
  <si>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</si>
  <si>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</si>
  <si>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</si>
  <si>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</si>
  <si>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</si>
  <si>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</si>
  <si>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</si>
  <si>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</si>
  <si>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</si>
  <si>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</si>
  <si>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</si>
  <si>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</si>
  <si>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</si>
  <si>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</si>
  <si>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</si>
  <si>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</si>
  <si>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</si>
  <si>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</si>
  <si>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</si>
  <si>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</si>
  <si>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</si>
  <si>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</si>
  <si>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</si>
  <si>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</si>
  <si>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</si>
  <si>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</si>
  <si>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</si>
  <si>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</si>
  <si>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</si>
  <si>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</si>
  <si>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</si>
  <si>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</si>
  <si>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</si>
  <si>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</si>
  <si>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</si>
  <si>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</si>
  <si>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</si>
  <si>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</si>
  <si>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</si>
  <si>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</si>
  <si>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</si>
  <si>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</si>
  <si>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</si>
  <si>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</si>
  <si>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</si>
  <si>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</si>
  <si>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</si>
  <si>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</si>
  <si>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</si>
  <si>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</si>
  <si>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</si>
  <si>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</si>
  <si>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</si>
  <si>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</si>
  <si>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</si>
  <si>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</si>
  <si>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</si>
  <si>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</si>
  <si>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</si>
  <si>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</si>
  <si>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</si>
  <si>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</si>
  <si>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</si>
  <si>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</si>
  <si>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</si>
  <si>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</si>
  <si>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</si>
  <si>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</si>
  <si>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</si>
  <si>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</si>
  <si>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</si>
  <si>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</si>
  <si>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</si>
  <si>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</si>
  <si>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</si>
  <si>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</si>
  <si>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</si>
  <si>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</si>
  <si>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</si>
  <si>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</si>
  <si>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</si>
  <si>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</si>
  <si>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</si>
  <si>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</si>
  <si>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</si>
  <si>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</si>
  <si>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</si>
  <si>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</si>
  <si>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</si>
  <si>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</si>
  <si>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</si>
  <si>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</si>
  <si>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</si>
  <si>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</si>
  <si>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</si>
  <si>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</si>
  <si>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</si>
  <si>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</si>
  <si>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</si>
  <si>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</si>
  <si>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</si>
  <si>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</si>
  <si>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</si>
  <si>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</si>
  <si>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</si>
  <si>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</si>
  <si>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</si>
  <si>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</si>
  <si>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</si>
  <si>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</si>
  <si>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</si>
  <si>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</si>
  <si>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</si>
  <si>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</si>
  <si>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</si>
  <si>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</si>
  <si>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</si>
  <si>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</si>
  <si>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</si>
  <si>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</si>
  <si>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</si>
  <si>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</si>
  <si>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</si>
  <si>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</si>
  <si>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</si>
  <si>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</si>
  <si>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</si>
  <si>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</si>
  <si>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</si>
  <si>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</si>
  <si>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</si>
  <si>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</si>
  <si>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</si>
  <si>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</si>
  <si>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</si>
  <si>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</si>
  <si>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</si>
  <si>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</si>
  <si>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</si>
  <si>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</si>
  <si>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</si>
  <si>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</si>
  <si>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</si>
  <si>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</si>
  <si>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</si>
  <si>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</si>
  <si>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</si>
  <si>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</si>
  <si>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</si>
  <si>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</si>
  <si>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</si>
  <si>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</si>
  <si>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</si>
  <si>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</si>
  <si>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</si>
  <si>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</si>
  <si>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</si>
  <si>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</si>
  <si>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</si>
  <si>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</si>
  <si>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</si>
  <si>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</si>
  <si>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</si>
  <si>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</si>
  <si>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</si>
  <si>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</si>
  <si>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</si>
  <si>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</si>
  <si>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</si>
  <si>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</si>
  <si>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</si>
  <si>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</si>
  <si>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</si>
  <si>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</si>
  <si>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</si>
  <si>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</si>
  <si>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</si>
  <si>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</si>
  <si>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</si>
  <si>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</si>
  <si>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</si>
  <si>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</si>
  <si>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</si>
  <si>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</si>
  <si>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</si>
  <si>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</si>
  <si>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</si>
  <si>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</si>
  <si>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</si>
  <si>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</si>
  <si>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</si>
  <si>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</si>
  <si>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</si>
  <si>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</si>
  <si>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</si>
  <si>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</si>
  <si>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</si>
  <si>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</si>
  <si>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</si>
  <si>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</si>
  <si>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</si>
  <si>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</si>
  <si>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</si>
  <si>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</si>
  <si>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</si>
  <si>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</si>
  <si>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</si>
  <si>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</si>
  <si>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</si>
  <si>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</si>
  <si>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</si>
  <si>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</si>
  <si>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</si>
  <si>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</si>
  <si>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</si>
  <si>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</si>
  <si>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</si>
  <si>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</si>
  <si>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</si>
  <si>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</si>
  <si>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</si>
  <si>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</si>
  <si>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</si>
  <si>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</si>
  <si>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</si>
  <si>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</si>
  <si>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</si>
  <si>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</si>
  <si>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</si>
  <si>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</si>
  <si>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</si>
  <si>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</si>
  <si>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</si>
  <si>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</si>
  <si>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</si>
  <si>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</si>
  <si>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</si>
  <si>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</si>
  <si>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</si>
  <si>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</si>
  <si>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</si>
  <si>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</si>
  <si>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</si>
  <si>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</si>
  <si>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</si>
  <si>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</si>
  <si>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</si>
  <si>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</si>
  <si>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</si>
  <si>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</si>
  <si>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</si>
  <si>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</si>
  <si>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</si>
  <si>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</si>
  <si>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</si>
  <si>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</si>
  <si>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</si>
  <si>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</si>
  <si>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</si>
  <si>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</si>
  <si>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</si>
  <si>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</si>
  <si>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</si>
  <si>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</si>
  <si>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</si>
  <si>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</si>
  <si>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</si>
  <si>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</si>
  <si>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</si>
  <si>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</si>
  <si>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</si>
  <si>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</si>
  <si>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</si>
  <si>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</si>
  <si>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</si>
  <si>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</si>
  <si>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</si>
  <si>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</si>
  <si>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</si>
  <si>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</si>
  <si>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</si>
  <si>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</si>
  <si>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</si>
  <si>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</si>
  <si>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</si>
  <si>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</si>
  <si>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</si>
  <si>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</si>
  <si>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</si>
  <si>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</si>
  <si>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</si>
  <si>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</si>
  <si>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</si>
  <si>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</si>
  <si>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</si>
  <si>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</si>
  <si>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</si>
  <si>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</si>
  <si>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</si>
  <si>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</si>
  <si>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</si>
  <si>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</si>
  <si>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</si>
  <si>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</si>
  <si>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</si>
  <si>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</si>
  <si>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</si>
  <si>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</si>
  <si>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</si>
  <si>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</si>
  <si>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</si>
  <si>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</si>
  <si>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</si>
  <si>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</si>
  <si>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</si>
  <si>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</si>
  <si>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</si>
  <si>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</si>
  <si>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</si>
  <si>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</si>
  <si>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</si>
  <si>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</si>
  <si>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</si>
  <si>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</si>
  <si>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</si>
  <si>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</si>
  <si>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</si>
  <si>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</si>
  <si>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</si>
  <si>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</si>
  <si>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</si>
  <si>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</si>
  <si>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</si>
  <si>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</si>
  <si>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</si>
  <si>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</si>
  <si>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</si>
  <si>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</si>
  <si>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</si>
  <si>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</si>
  <si>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</si>
  <si>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</si>
  <si>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</si>
  <si>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</si>
  <si>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</si>
  <si>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</si>
  <si>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</si>
  <si>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</si>
  <si>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</si>
  <si>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</si>
  <si>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</si>
  <si>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</si>
  <si>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</si>
  <si>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</si>
  <si>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</si>
  <si>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</si>
  <si>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</si>
  <si>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</si>
  <si>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</si>
  <si>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</si>
  <si>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</si>
  <si>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</si>
  <si>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</si>
  <si>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</si>
  <si>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</si>
  <si>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</si>
  <si>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</si>
  <si>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</si>
  <si>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</si>
  <si>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</si>
  <si>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</si>
  <si>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</si>
  <si>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</si>
  <si>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</si>
  <si>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</si>
  <si>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</si>
  <si>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</si>
  <si>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</si>
  <si>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</si>
  <si>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</si>
  <si>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</si>
  <si>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</si>
  <si>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</si>
  <si>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</si>
  <si>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</si>
  <si>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</si>
  <si>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</si>
  <si>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</si>
  <si>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</si>
  <si>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</si>
  <si>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</si>
  <si>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</si>
  <si>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</si>
  <si>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</si>
  <si>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</si>
  <si>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</si>
  <si>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</si>
  <si>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</si>
  <si>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</si>
  <si>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</si>
  <si>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</si>
  <si>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</si>
  <si>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</si>
  <si>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</si>
  <si>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</si>
  <si>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</si>
  <si>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</si>
  <si>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</si>
  <si>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</si>
  <si>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</si>
  <si>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</si>
  <si>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</si>
  <si>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</si>
  <si>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</si>
  <si>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</si>
  <si>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</si>
  <si>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</si>
  <si>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</si>
  <si>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</si>
  <si>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</si>
  <si>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</si>
  <si>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</si>
  <si>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</si>
  <si>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</si>
  <si>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</si>
  <si>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</si>
  <si>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</si>
  <si>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</si>
  <si>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</si>
  <si>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</si>
  <si>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</si>
  <si>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</si>
  <si>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</si>
  <si>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</si>
  <si>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</si>
  <si>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</si>
  <si>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</si>
  <si>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</si>
  <si>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</si>
  <si>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</si>
  <si>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</si>
  <si>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</si>
  <si>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</si>
  <si>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</si>
  <si>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</si>
  <si>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</si>
  <si>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</si>
  <si>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</si>
  <si>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</si>
  <si>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</si>
  <si>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</si>
  <si>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</si>
  <si>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</si>
  <si>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</si>
  <si>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</si>
  <si>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</si>
  <si>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</si>
  <si>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</si>
  <si>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</si>
  <si>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</si>
  <si>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</si>
  <si>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</si>
  <si>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</si>
  <si>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</si>
  <si>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</si>
  <si>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</si>
  <si>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</si>
  <si>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</si>
  <si>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</si>
  <si>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</si>
  <si>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</si>
  <si>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</si>
  <si>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</si>
  <si>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</si>
  <si>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</si>
  <si>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</si>
  <si>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</si>
  <si>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</si>
  <si>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</si>
  <si>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</si>
  <si>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</si>
  <si>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</si>
  <si>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</si>
  <si>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</si>
  <si>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</si>
  <si>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</si>
  <si>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</si>
  <si>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</si>
  <si>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</si>
  <si>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</si>
  <si>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</si>
  <si>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</si>
  <si>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</si>
  <si>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</si>
  <si>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</si>
  <si>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</si>
  <si>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</si>
  <si>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</si>
  <si>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</si>
  <si>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</si>
  <si>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</si>
  <si>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</si>
  <si>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</si>
  <si>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</si>
  <si>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</si>
  <si>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</si>
  <si>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</si>
  <si>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</si>
  <si>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</si>
  <si>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</si>
  <si>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</si>
  <si>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</si>
  <si>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</si>
  <si>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</si>
  <si>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</si>
  <si>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</si>
  <si>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</si>
  <si>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</si>
  <si>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</si>
  <si>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</si>
  <si>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</si>
  <si>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</si>
  <si>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</si>
  <si>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</si>
  <si>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</si>
  <si>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</si>
  <si>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</si>
  <si>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</si>
  <si>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</si>
  <si>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</si>
  <si>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</si>
  <si>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</si>
  <si>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</si>
  <si>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</si>
  <si>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</si>
  <si>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</si>
  <si>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</si>
  <si>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</si>
  <si>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</si>
  <si>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</si>
  <si>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</si>
  <si>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</si>
  <si>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</si>
  <si>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</si>
  <si>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</si>
  <si>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</si>
  <si>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</si>
  <si>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</si>
  <si>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</si>
  <si>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</si>
  <si>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</si>
  <si>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</si>
  <si>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</si>
  <si>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</si>
  <si>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</si>
  <si>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</si>
  <si>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</si>
  <si>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</si>
  <si>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</si>
  <si>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</si>
  <si>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</si>
  <si>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</si>
  <si>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</si>
  <si>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</si>
  <si>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</si>
  <si>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</si>
  <si>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</si>
  <si>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</si>
  <si>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</si>
  <si>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</si>
  <si>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</si>
  <si>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</si>
  <si>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</si>
  <si>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</si>
  <si>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</si>
  <si>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</si>
  <si>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</si>
  <si>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</si>
  <si>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</si>
  <si>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</si>
  <si>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</si>
  <si>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</si>
  <si>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</si>
  <si>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</si>
  <si>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</si>
  <si>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</si>
  <si>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</si>
  <si>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</si>
  <si>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</si>
  <si>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</si>
  <si>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</si>
  <si>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</si>
  <si>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</si>
  <si>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</si>
  <si>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</si>
  <si>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</si>
  <si>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</si>
  <si>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</si>
  <si>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</si>
  <si>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</si>
  <si>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</si>
  <si>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</si>
  <si>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</si>
  <si>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</si>
  <si>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</si>
  <si>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</si>
  <si>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</si>
  <si>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</si>
  <si>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</si>
  <si>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</si>
  <si>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</si>
  <si>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</si>
  <si>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</si>
  <si>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</si>
  <si>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</si>
  <si>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</si>
  <si>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</si>
  <si>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</si>
  <si>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</si>
  <si>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</si>
  <si>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</si>
  <si>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</si>
  <si>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</si>
  <si>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</si>
  <si>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</si>
  <si>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</si>
  <si>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</si>
  <si>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</si>
  <si>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</si>
  <si>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</si>
  <si>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</si>
  <si>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</si>
  <si>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</si>
  <si>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</si>
  <si>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</si>
  <si>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</si>
  <si>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</si>
  <si>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</si>
  <si>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</si>
  <si>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</si>
  <si>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</si>
  <si>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</si>
  <si>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</si>
  <si>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</si>
  <si>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</si>
  <si>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</si>
  <si>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</si>
  <si>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</si>
  <si>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</si>
  <si>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</si>
  <si>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</si>
  <si>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</si>
  <si>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</si>
  <si>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</si>
  <si>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</si>
  <si>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</si>
  <si>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</si>
  <si>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</si>
  <si>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</si>
  <si>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</si>
  <si>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</si>
  <si>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</si>
  <si>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</si>
  <si>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</si>
  <si>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</si>
  <si>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</si>
  <si>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</si>
  <si>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</si>
  <si>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</si>
  <si>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</si>
  <si>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</si>
  <si>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</si>
  <si>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</si>
  <si>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</si>
  <si>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</si>
  <si>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</si>
  <si>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</si>
  <si>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</si>
  <si>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</si>
  <si>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</si>
  <si>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</si>
  <si>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</si>
  <si>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</si>
  <si>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</si>
  <si>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</si>
  <si>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</si>
  <si>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</si>
  <si>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</si>
  <si>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</si>
  <si>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</si>
  <si>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</si>
  <si>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</si>
  <si>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</si>
  <si>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</si>
  <si>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</si>
  <si>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</si>
  <si>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</si>
  <si>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</si>
  <si>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</si>
  <si>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</si>
  <si>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</si>
  <si>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</si>
  <si>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</si>
  <si>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</si>
  <si>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</si>
  <si>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</si>
  <si>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</si>
  <si>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</si>
  <si>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</si>
  <si>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</si>
  <si>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</si>
  <si>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</si>
  <si>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</si>
  <si>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</si>
  <si>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</si>
  <si>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</si>
  <si>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</si>
  <si>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</si>
  <si>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</si>
  <si>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</si>
  <si>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</si>
  <si>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</si>
  <si>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</si>
  <si>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</si>
  <si>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</si>
  <si>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</si>
  <si>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</si>
  <si>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</si>
  <si>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</si>
  <si>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</si>
  <si>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</si>
  <si>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</si>
  <si>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</si>
  <si>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</si>
  <si>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</si>
  <si>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</si>
  <si>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</si>
  <si>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</si>
  <si>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</si>
  <si>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</si>
  <si>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</si>
  <si>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</si>
  <si>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</si>
  <si>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</si>
  <si>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</si>
  <si>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</si>
  <si>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</si>
  <si>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</si>
  <si>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</si>
  <si>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</si>
  <si>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</si>
  <si>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</si>
  <si>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</si>
  <si>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</si>
  <si>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</si>
  <si>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</si>
  <si>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</si>
  <si>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</si>
  <si>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</si>
  <si>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</si>
  <si>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</si>
  <si>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</si>
  <si>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</si>
  <si>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</si>
  <si>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</si>
  <si>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</si>
  <si>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</si>
  <si>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</si>
  <si>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</si>
  <si>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</si>
  <si>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</si>
  <si>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</si>
  <si>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</si>
  <si>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</si>
  <si>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</si>
  <si>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</si>
  <si>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</si>
  <si>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</si>
  <si>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</si>
  <si>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</si>
  <si>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</si>
  <si>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</si>
  <si>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</si>
  <si>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</si>
  <si>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</si>
  <si>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</si>
  <si>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</si>
  <si>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</si>
  <si>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</si>
  <si>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</si>
  <si>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</si>
  <si>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</si>
  <si>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</si>
  <si>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</si>
  <si>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</si>
  <si>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</si>
  <si>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</si>
  <si>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</si>
  <si>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</si>
  <si>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</si>
  <si>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</si>
  <si>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</si>
  <si>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</si>
  <si>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</si>
  <si>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</si>
  <si>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</si>
  <si>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</si>
  <si>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</si>
  <si>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</si>
  <si>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</si>
  <si>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</si>
  <si>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</si>
  <si>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</si>
  <si>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</si>
  <si>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</si>
  <si>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</si>
  <si>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</si>
  <si>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</si>
  <si>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</si>
  <si>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</si>
  <si>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</si>
  <si>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</si>
  <si>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</si>
  <si>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</si>
  <si>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</si>
  <si>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</si>
  <si>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</si>
  <si>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</si>
  <si>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</si>
  <si>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</si>
  <si>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</si>
  <si>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</si>
  <si>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</si>
  <si>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</si>
  <si>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</si>
  <si>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</si>
  <si>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</si>
  <si>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</si>
  <si>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</si>
  <si>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</si>
  <si>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</si>
  <si>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</si>
  <si>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</si>
  <si>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</si>
  <si>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</si>
  <si>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</si>
  <si>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</si>
  <si>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</si>
  <si>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</si>
  <si>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</si>
  <si>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</si>
  <si>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</si>
  <si>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</si>
  <si>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</si>
  <si>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</si>
  <si>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</si>
  <si>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</si>
  <si>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</si>
  <si>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</si>
  <si>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</si>
  <si>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</si>
  <si>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</si>
  <si>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</si>
  <si>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</si>
  <si>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</si>
  <si>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</si>
  <si>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</si>
  <si>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</si>
  <si>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</si>
  <si>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</si>
  <si>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</si>
  <si>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</si>
  <si>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</si>
  <si>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</si>
  <si>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</si>
  <si>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</si>
  <si>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</si>
  <si>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</si>
  <si>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</si>
  <si>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</si>
  <si>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</si>
  <si>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</si>
  <si>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</si>
  <si>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</si>
  <si>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</si>
  <si>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</si>
  <si>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</si>
  <si>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</si>
  <si>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</si>
  <si>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</si>
  <si>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</si>
  <si>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</si>
  <si>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</si>
  <si>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</si>
  <si>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</si>
  <si>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</si>
  <si>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</si>
  <si>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</si>
  <si>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</si>
  <si>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</si>
  <si>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</si>
  <si>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</si>
  <si>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</si>
  <si>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</si>
  <si>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</si>
  <si>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</si>
  <si>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</si>
  <si>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</si>
  <si>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</si>
  <si>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</si>
  <si>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</si>
  <si>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</si>
  <si>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</si>
  <si>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</si>
  <si>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</si>
  <si>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</si>
  <si>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</si>
  <si>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</si>
  <si>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</si>
  <si>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</si>
  <si>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</si>
  <si>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</si>
  <si>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</si>
  <si>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</si>
  <si>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</si>
  <si>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</si>
  <si>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</si>
  <si>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</si>
  <si>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</si>
  <si>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</si>
  <si>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</si>
  <si>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</si>
  <si>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</si>
  <si>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</si>
  <si>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</si>
  <si>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</si>
  <si>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</si>
  <si>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</si>
  <si>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</si>
  <si>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</si>
  <si>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</si>
  <si>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</si>
  <si>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</si>
  <si>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</si>
  <si>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</si>
  <si>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</si>
  <si>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</si>
  <si>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</si>
  <si>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</si>
  <si>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</si>
  <si>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</si>
  <si>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</si>
  <si>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</si>
  <si>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</si>
  <si>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</si>
  <si>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</si>
  <si>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</si>
  <si>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</si>
  <si>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</si>
  <si>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</si>
  <si>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</si>
  <si>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</si>
  <si>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</si>
  <si>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</si>
  <si>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</si>
  <si>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</si>
  <si>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</si>
  <si>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</si>
  <si>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</si>
  <si>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</si>
  <si>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</si>
  <si>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</si>
  <si>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</si>
  <si>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</si>
  <si>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</si>
  <si>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</si>
  <si>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</si>
  <si>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</si>
  <si>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</si>
  <si>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</si>
  <si>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</si>
  <si>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</si>
  <si>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</si>
  <si>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</si>
  <si>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</si>
  <si>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</si>
  <si>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</si>
  <si>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</si>
  <si>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</si>
  <si>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</si>
  <si>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</si>
  <si>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</si>
  <si>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</si>
  <si>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</si>
  <si>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</si>
  <si>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</si>
  <si>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</si>
  <si>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</si>
  <si>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</si>
  <si>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</si>
  <si>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</si>
  <si>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</si>
  <si>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</si>
  <si>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</si>
  <si>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</si>
  <si>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</si>
  <si>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</si>
  <si>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</si>
  <si>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</si>
  <si>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</si>
  <si>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</si>
  <si>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</si>
  <si>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</si>
  <si>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</si>
  <si>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</si>
  <si>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</si>
  <si>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</si>
  <si>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</si>
  <si>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</si>
  <si>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</si>
  <si>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</si>
  <si>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</si>
  <si>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</si>
  <si>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</si>
  <si>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</si>
  <si>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</si>
  <si>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</si>
  <si>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</si>
  <si>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</si>
  <si>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</si>
  <si>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</si>
  <si>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</si>
  <si>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</si>
  <si>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</si>
  <si>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</si>
  <si>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</si>
  <si>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</si>
  <si>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</si>
  <si>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</si>
  <si>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</si>
  <si>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</si>
  <si>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</si>
  <si>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</si>
  <si>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</si>
  <si>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</si>
  <si>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</si>
  <si>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</si>
  <si>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</si>
  <si>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</si>
  <si>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</si>
  <si>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</si>
  <si>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</si>
  <si>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</si>
  <si>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</si>
  <si>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</si>
  <si>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</si>
  <si>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</si>
  <si>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</si>
  <si>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</si>
  <si>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</si>
  <si>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</si>
  <si>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</si>
  <si>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</si>
  <si>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</si>
  <si>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</si>
  <si>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</si>
  <si>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</si>
  <si>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</si>
  <si>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</si>
  <si>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</si>
  <si>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</si>
  <si>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</si>
  <si>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</si>
  <si>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</si>
  <si>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</si>
  <si>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</si>
  <si>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</si>
  <si>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</si>
  <si>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</si>
  <si>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</si>
  <si>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</si>
  <si>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</si>
  <si>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</si>
  <si>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</si>
  <si>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</si>
  <si>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</si>
  <si>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</si>
  <si>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</si>
  <si>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</si>
  <si>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</si>
  <si>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</si>
  <si>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</si>
  <si>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</si>
  <si>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</si>
  <si>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</si>
  <si>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</si>
  <si>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</si>
  <si>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</si>
  <si>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</si>
  <si>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</si>
  <si>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</si>
  <si>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</si>
  <si>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</si>
  <si>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</si>
  <si>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</si>
  <si>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</si>
  <si>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</si>
  <si>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</si>
  <si>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</si>
  <si>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</si>
  <si>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</si>
  <si>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</si>
  <si>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</si>
  <si>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</si>
  <si>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</si>
  <si>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</si>
  <si>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</si>
  <si>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</si>
  <si>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</si>
  <si>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</si>
  <si>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</si>
  <si>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</si>
  <si>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</si>
  <si>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</si>
  <si>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</si>
  <si>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</si>
  <si>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</si>
  <si>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</si>
  <si>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</si>
  <si>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</si>
  <si>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</si>
  <si>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</si>
  <si>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</si>
  <si>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</si>
  <si>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</si>
  <si>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</si>
  <si>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</si>
  <si>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</si>
  <si>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</si>
  <si>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</si>
  <si>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</si>
  <si>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</si>
  <si>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</si>
  <si>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</si>
  <si>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</si>
  <si>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</si>
  <si>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</si>
  <si>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</si>
  <si>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</si>
  <si>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</si>
  <si>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</si>
  <si>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</si>
  <si>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</si>
  <si>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</si>
  <si>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</si>
  <si>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</si>
  <si>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</si>
  <si>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</si>
  <si>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</si>
  <si>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</si>
  <si>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</si>
  <si>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</si>
  <si>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</si>
  <si>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</si>
  <si>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</si>
  <si>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</si>
  <si>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</si>
  <si>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</si>
  <si>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</si>
  <si>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</si>
  <si>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</si>
  <si>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</si>
  <si>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</si>
  <si>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</si>
  <si>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</si>
  <si>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</si>
  <si>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</si>
  <si>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</si>
  <si>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</si>
  <si>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</si>
  <si>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</si>
  <si>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</si>
  <si>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</si>
  <si>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</si>
  <si>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</si>
  <si>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</si>
  <si>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</si>
  <si>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</si>
  <si>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</si>
  <si>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</si>
  <si>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</si>
  <si>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</si>
  <si>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</si>
  <si>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</si>
  <si>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</si>
  <si>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</si>
  <si>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</si>
  <si>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</si>
  <si>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</si>
  <si>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</si>
  <si>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</si>
  <si>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</si>
  <si>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</si>
  <si>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</si>
  <si>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</si>
  <si>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</si>
  <si>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</si>
  <si>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</si>
  <si>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</si>
  <si>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</si>
  <si>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</si>
  <si>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</si>
  <si>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</si>
  <si>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</si>
  <si>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</si>
  <si>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</si>
  <si>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</si>
  <si>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</si>
  <si>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</si>
  <si>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</si>
  <si>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</si>
  <si>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</si>
  <si>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</si>
  <si>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</si>
  <si>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</si>
  <si>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</si>
  <si>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</si>
  <si>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</si>
  <si>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</si>
  <si>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</si>
  <si>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</si>
  <si>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</si>
  <si>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</si>
  <si>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</si>
  <si>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</si>
  <si>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</si>
  <si>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</si>
  <si>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</si>
  <si>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</si>
  <si>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</si>
  <si>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</si>
  <si>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</si>
  <si>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</si>
  <si>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</si>
  <si>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</si>
  <si>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</si>
  <si>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</si>
  <si>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</si>
  <si>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</si>
  <si>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</si>
  <si>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</si>
  <si>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</si>
  <si>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</si>
  <si>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</si>
  <si>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</si>
  <si>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</si>
  <si>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</si>
  <si>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</si>
  <si>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</si>
  <si>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</si>
  <si>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</si>
  <si>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</si>
  <si>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</si>
  <si>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</si>
  <si>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</si>
  <si>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</si>
  <si>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</si>
  <si>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</si>
  <si>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</si>
  <si>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</si>
  <si>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</si>
  <si>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</si>
  <si>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</si>
  <si>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</si>
  <si>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</si>
  <si>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</si>
  <si>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</si>
  <si>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</si>
  <si>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</si>
  <si>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</si>
  <si>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</si>
  <si>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</si>
  <si>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</si>
  <si>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</si>
  <si>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</si>
  <si>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</si>
  <si>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</si>
  <si>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</si>
  <si>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</si>
  <si>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</si>
  <si>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</si>
  <si>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</si>
  <si>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</si>
  <si>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</si>
  <si>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</si>
  <si>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</si>
  <si>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</si>
  <si>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</si>
  <si>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</si>
  <si>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</si>
  <si>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</si>
  <si>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</si>
  <si>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</si>
  <si>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</si>
  <si>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</si>
  <si>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</si>
  <si>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</si>
  <si>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</si>
  <si>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</si>
  <si>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</si>
  <si>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</si>
  <si>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</si>
  <si>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</si>
  <si>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</si>
  <si>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</si>
  <si>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</si>
  <si>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</si>
  <si>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</si>
  <si>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</si>
  <si>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</si>
  <si>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</si>
  <si>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</si>
  <si>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</si>
  <si>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</si>
  <si>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</si>
  <si>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</si>
  <si>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</si>
  <si>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</si>
  <si>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</si>
  <si>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</si>
  <si>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</si>
  <si>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</si>
  <si>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</si>
  <si>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</si>
  <si>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</si>
  <si>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</si>
  <si>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</si>
  <si>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</si>
  <si>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</si>
  <si>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</si>
  <si>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</si>
  <si>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</si>
  <si>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</si>
  <si>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</si>
  <si>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</si>
  <si>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</si>
  <si>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</si>
  <si>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</si>
  <si>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</si>
  <si>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</si>
  <si>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</si>
  <si>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</si>
  <si>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</si>
  <si>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</si>
  <si>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</si>
  <si>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</si>
  <si>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</si>
  <si>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</si>
  <si>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</si>
  <si>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</si>
  <si>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</si>
  <si>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</si>
  <si>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</si>
  <si>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</si>
  <si>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</si>
  <si>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</si>
  <si>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</si>
  <si>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</si>
  <si>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</si>
  <si>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</si>
  <si>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</si>
  <si>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</si>
  <si>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</si>
  <si>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</si>
  <si>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</si>
  <si>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</si>
  <si>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</si>
  <si>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</si>
  <si>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</si>
  <si>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</si>
  <si>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</si>
  <si>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</si>
  <si>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</si>
  <si>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</si>
  <si>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</si>
  <si>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</si>
  <si>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</si>
  <si>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</si>
  <si>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</si>
  <si>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</si>
  <si>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</si>
  <si>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</si>
  <si>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</si>
  <si>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</si>
  <si>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</si>
  <si>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</si>
  <si>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</si>
  <si>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</si>
  <si>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</si>
  <si>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</si>
  <si>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</si>
  <si>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</si>
  <si>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</si>
  <si>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</si>
  <si>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</si>
  <si>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</si>
  <si>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</si>
  <si>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</si>
  <si>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</si>
  <si>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</si>
  <si>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</si>
  <si>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</si>
  <si>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</si>
  <si>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</si>
  <si>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</si>
  <si>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</si>
  <si>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</si>
  <si>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</si>
  <si>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</si>
  <si>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</si>
  <si>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</si>
  <si>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</si>
  <si>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</si>
  <si>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</si>
  <si>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</si>
  <si>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</si>
  <si>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</si>
  <si>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</si>
  <si>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</si>
  <si>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</si>
  <si>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</si>
  <si>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</si>
  <si>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</si>
  <si>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</si>
  <si>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</si>
  <si>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</si>
  <si>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</si>
  <si>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</si>
  <si>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</si>
  <si>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</si>
  <si>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</si>
  <si>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</si>
  <si>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</si>
  <si>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</si>
  <si>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</si>
  <si>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</si>
  <si>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</si>
  <si>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</si>
  <si>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</si>
  <si>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</si>
  <si>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</si>
  <si>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</si>
  <si>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</si>
  <si>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</si>
  <si>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</si>
  <si>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</si>
  <si>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</si>
  <si>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</si>
  <si>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</si>
  <si>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</si>
  <si>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</si>
  <si>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</si>
  <si>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</si>
  <si>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</si>
  <si>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</si>
  <si>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</si>
  <si>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</si>
  <si>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</si>
  <si>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</si>
  <si>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</si>
  <si>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</si>
  <si>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</si>
  <si>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</si>
  <si>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</si>
  <si>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</si>
  <si>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</si>
  <si>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</si>
  <si>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</si>
  <si>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</si>
  <si>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</si>
  <si>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</si>
  <si>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</si>
  <si>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</si>
  <si>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</si>
  <si>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</si>
  <si>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</si>
  <si>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</si>
  <si>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</si>
  <si>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</si>
  <si>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</si>
  <si>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</si>
  <si>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</si>
  <si>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</si>
  <si>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</si>
  <si>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</si>
  <si>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</si>
  <si>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</si>
  <si>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</si>
  <si>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</si>
  <si>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</si>
  <si>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</si>
  <si>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</si>
  <si>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</si>
  <si>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</si>
  <si>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</si>
  <si>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</si>
  <si>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</si>
  <si>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</si>
  <si>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</si>
  <si>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</si>
  <si>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</si>
  <si>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</si>
  <si>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</si>
  <si>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</si>
  <si>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</si>
  <si>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</si>
  <si>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</si>
  <si>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</si>
  <si>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</si>
  <si>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</si>
  <si>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</si>
  <si>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</si>
  <si>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</si>
  <si>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</si>
  <si>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</si>
  <si>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</si>
  <si>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</si>
  <si>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</si>
  <si>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</si>
  <si>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</si>
  <si>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</si>
  <si>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</si>
  <si>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</si>
  <si>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</si>
  <si>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</si>
  <si>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</si>
  <si>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</si>
  <si>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</si>
  <si>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</si>
  <si>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</si>
  <si>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</si>
  <si>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</si>
  <si>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</si>
  <si>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</si>
  <si>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</si>
  <si>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</si>
  <si>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</si>
  <si>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</si>
  <si>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</si>
  <si>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</si>
  <si>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</si>
  <si>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</si>
  <si>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</si>
  <si>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</si>
  <si>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</si>
  <si>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</si>
  <si>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</si>
  <si>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</si>
  <si>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</si>
  <si>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</si>
  <si>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</si>
  <si>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</si>
  <si>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</si>
  <si>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</si>
  <si>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</si>
  <si>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</si>
  <si>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</si>
  <si>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</si>
  <si>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</si>
  <si>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</si>
  <si>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</si>
  <si>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</si>
  <si>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</si>
  <si>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</si>
  <si>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</si>
  <si>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</si>
  <si>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</si>
  <si>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</si>
  <si>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</si>
  <si>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</si>
  <si>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</si>
  <si>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</si>
  <si>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</si>
  <si>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</si>
  <si>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</si>
  <si>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</si>
  <si>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</si>
  <si>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</si>
  <si>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</si>
  <si>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</si>
  <si>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</si>
  <si>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</si>
  <si>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</si>
  <si>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</si>
  <si>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</si>
  <si>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</si>
  <si>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</si>
  <si>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</si>
  <si>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</si>
  <si>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</si>
  <si>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</si>
  <si>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</si>
  <si>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</si>
  <si>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</si>
  <si>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</si>
  <si>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</si>
  <si>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</si>
  <si>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</si>
  <si>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</si>
  <si>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</si>
  <si>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</si>
  <si>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</si>
  <si>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</si>
  <si>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</si>
  <si>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</si>
  <si>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</si>
  <si>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</si>
  <si>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</si>
  <si>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</si>
  <si>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</si>
  <si>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</si>
  <si>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</si>
  <si>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</si>
  <si>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</si>
  <si>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</si>
  <si>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</si>
  <si>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</si>
  <si>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</si>
  <si>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</si>
  <si>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</si>
  <si>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</si>
  <si>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</si>
  <si>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</si>
  <si>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</si>
  <si>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</si>
  <si>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</si>
  <si>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</si>
  <si>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</si>
  <si>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</si>
  <si>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</si>
  <si>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</si>
  <si>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</si>
  <si>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</si>
  <si>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</si>
  <si>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</si>
  <si>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</si>
  <si>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</si>
  <si>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</si>
  <si>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</si>
  <si>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</si>
  <si>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</si>
  <si>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</si>
  <si>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</si>
  <si>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</si>
  <si>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</si>
  <si>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</si>
  <si>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</si>
  <si>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</si>
  <si>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</si>
  <si>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</si>
  <si>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</si>
  <si>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</si>
  <si>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</si>
  <si>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</si>
  <si>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</si>
  <si>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</si>
  <si>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</si>
  <si>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</si>
  <si>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</si>
  <si>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</si>
  <si>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</si>
  <si>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</si>
  <si>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</si>
  <si>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</si>
  <si>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</si>
  <si>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</si>
  <si>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</si>
  <si>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</si>
  <si>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</si>
  <si>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</si>
  <si>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</si>
  <si>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</si>
  <si>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</si>
  <si>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</si>
  <si>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</si>
  <si>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</si>
  <si>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</si>
  <si>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</si>
  <si>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</si>
  <si>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</si>
  <si>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</si>
  <si>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</si>
  <si>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</si>
  <si>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</si>
  <si>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</si>
  <si>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</si>
  <si>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</si>
  <si>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</si>
  <si>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</si>
  <si>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</si>
  <si>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</si>
  <si>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</si>
  <si>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</si>
  <si>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</si>
  <si>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</si>
  <si>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</si>
  <si>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</si>
  <si>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</si>
  <si>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</si>
  <si>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</si>
  <si>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</si>
  <si>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</si>
  <si>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</si>
  <si>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</si>
  <si>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</si>
  <si>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</si>
  <si>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</si>
  <si>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</si>
  <si>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</si>
  <si>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</si>
  <si>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</si>
  <si>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</si>
  <si>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</si>
  <si>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</si>
  <si>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</si>
  <si>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</si>
  <si>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</si>
  <si>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</si>
  <si>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</si>
  <si>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</si>
  <si>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</si>
  <si>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</si>
  <si>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</si>
  <si>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</si>
  <si>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</si>
  <si>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</si>
  <si>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</si>
  <si>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</si>
  <si>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</si>
  <si>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</si>
  <si>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</si>
  <si>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</si>
  <si>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</si>
  <si>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</si>
  <si>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</si>
  <si>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</si>
  <si>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</si>
  <si>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</si>
  <si>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</si>
  <si>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</si>
  <si>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</si>
  <si>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</si>
  <si>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</si>
  <si>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</si>
  <si>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</si>
  <si>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</si>
  <si>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</si>
  <si>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</si>
  <si>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</si>
  <si>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</si>
  <si>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</si>
  <si>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</si>
  <si>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</si>
  <si>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</si>
  <si>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</si>
  <si>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</si>
  <si>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</si>
  <si>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</si>
  <si>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</si>
  <si>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</si>
  <si>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</si>
  <si>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</si>
  <si>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</si>
  <si>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</si>
  <si>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</si>
  <si>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</si>
  <si>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</si>
  <si>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</si>
  <si>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</si>
  <si>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</si>
  <si>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</si>
  <si>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</si>
  <si>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</si>
  <si>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</si>
  <si>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</si>
  <si>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</si>
  <si>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</si>
  <si>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</si>
  <si>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</si>
  <si>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</si>
  <si>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</si>
  <si>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</si>
  <si>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</si>
  <si>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</si>
  <si>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</si>
  <si>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</si>
  <si>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</si>
  <si>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</si>
  <si>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</si>
  <si>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</si>
  <si>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</si>
  <si>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</si>
  <si>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</si>
  <si>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</si>
  <si>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</si>
  <si>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</si>
  <si>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</si>
  <si>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</si>
  <si>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</si>
  <si>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</si>
  <si>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</si>
  <si>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</si>
  <si>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</si>
  <si>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</si>
  <si>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</si>
  <si>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</si>
  <si>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</si>
  <si>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</si>
  <si>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</si>
  <si>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</si>
  <si>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</si>
  <si>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</si>
  <si>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</si>
  <si>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</si>
  <si>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</si>
  <si>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</si>
  <si>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</si>
  <si>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</si>
  <si>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</si>
  <si>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</si>
  <si>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</si>
  <si>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</si>
  <si>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</si>
  <si>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</si>
  <si>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</si>
  <si>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</si>
  <si>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</si>
  <si>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</si>
  <si>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</si>
  <si>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</si>
  <si>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</si>
  <si>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</si>
  <si>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</si>
  <si>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</si>
  <si>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</si>
  <si>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</si>
  <si>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</si>
  <si>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</si>
  <si>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</si>
  <si>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</si>
  <si>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</si>
  <si>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</si>
  <si>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</si>
  <si>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</si>
  <si>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</si>
  <si>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</si>
  <si>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</si>
  <si>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</si>
  <si>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</si>
  <si>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</si>
  <si>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</si>
  <si>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</si>
  <si>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</si>
  <si>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</si>
  <si>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</si>
  <si>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</si>
  <si>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</si>
  <si>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</si>
  <si>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</si>
  <si>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</si>
  <si>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</si>
  <si>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</si>
  <si>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</si>
  <si>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</si>
  <si>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</si>
  <si>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</si>
  <si>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</si>
  <si>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</si>
  <si>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</si>
  <si>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</si>
  <si>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</si>
  <si>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</si>
  <si>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</si>
  <si>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</si>
  <si>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</si>
  <si>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</si>
  <si>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</si>
  <si>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</si>
  <si>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</si>
  <si>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</si>
  <si>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</si>
  <si>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</si>
  <si>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</si>
  <si>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</si>
  <si>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</si>
  <si>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</si>
  <si>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</si>
  <si>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</si>
  <si>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</si>
  <si>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</si>
  <si>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</si>
  <si>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</si>
  <si>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</si>
  <si>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</si>
  <si>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</si>
  <si>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</si>
  <si>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</si>
  <si>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</si>
  <si>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</si>
  <si>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</si>
  <si>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</si>
  <si>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</si>
  <si>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</si>
  <si>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</si>
  <si>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</si>
  <si>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</si>
  <si>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</si>
  <si>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</si>
  <si>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</si>
  <si>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</si>
  <si>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</si>
  <si>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</si>
  <si>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</si>
  <si>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</si>
  <si>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</si>
  <si>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</si>
  <si>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</si>
  <si>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</si>
  <si>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</si>
  <si>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</si>
  <si>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</si>
  <si>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</si>
  <si>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</si>
  <si>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</si>
  <si>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</si>
  <si>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</si>
  <si>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</si>
  <si>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</si>
  <si>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</si>
  <si>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</si>
  <si>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</si>
  <si>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</si>
  <si>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</si>
  <si>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</si>
  <si>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</si>
  <si>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</si>
  <si>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</si>
  <si>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</si>
  <si>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</si>
  <si>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</si>
  <si>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</si>
  <si>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</si>
  <si>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</si>
  <si>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</si>
  <si>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</si>
  <si>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</si>
  <si>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</si>
  <si>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</si>
  <si>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</si>
  <si>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</si>
  <si>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</si>
  <si>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</si>
  <si>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</si>
  <si>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</si>
  <si>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</si>
  <si>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</si>
  <si>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</si>
  <si>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</si>
  <si>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</si>
  <si>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</si>
  <si>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</si>
  <si>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</si>
  <si>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</si>
  <si>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</si>
  <si>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</si>
  <si>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</si>
  <si>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</si>
  <si>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</si>
  <si>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</si>
  <si>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</si>
  <si>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</si>
  <si>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</si>
  <si>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</si>
  <si>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</si>
  <si>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</si>
  <si>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</si>
  <si>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</si>
  <si>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</si>
  <si>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</si>
  <si>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</si>
  <si>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</si>
  <si>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</si>
  <si>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</si>
  <si>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</si>
  <si>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</si>
  <si>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</si>
  <si>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</si>
  <si>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</si>
  <si>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</si>
  <si>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</si>
  <si>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</si>
  <si>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</si>
  <si>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</si>
  <si>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</si>
  <si>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</si>
  <si>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</si>
  <si>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</si>
  <si>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</si>
  <si>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</si>
  <si>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</si>
  <si>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</si>
  <si>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</si>
  <si>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</si>
  <si>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</si>
  <si>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</si>
  <si>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</si>
  <si>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</si>
  <si>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</si>
  <si>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</si>
  <si>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</si>
  <si>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</si>
  <si>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</si>
  <si>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</si>
  <si>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</si>
  <si>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</si>
  <si>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</si>
  <si>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</si>
  <si>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</si>
  <si>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</si>
  <si>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</si>
  <si>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</si>
  <si>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</si>
  <si>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</si>
  <si>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</si>
  <si>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</si>
  <si>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</si>
  <si>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</si>
  <si>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</si>
  <si>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</si>
  <si>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</si>
  <si>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</si>
  <si>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</si>
  <si>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</si>
  <si>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</si>
  <si>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</si>
  <si>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</si>
  <si>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</si>
  <si>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</si>
  <si>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</si>
  <si>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</si>
  <si>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</si>
  <si>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</si>
  <si>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</si>
  <si>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</si>
  <si>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</si>
  <si>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</si>
  <si>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</si>
  <si>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</si>
  <si>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</si>
  <si>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</si>
  <si>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</si>
  <si>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</si>
  <si>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</si>
  <si>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</si>
  <si>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</si>
  <si>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</si>
  <si>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</si>
  <si>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</si>
  <si>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</si>
  <si>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</si>
  <si>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</si>
  <si>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</si>
  <si>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</si>
  <si>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</si>
  <si>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</si>
  <si>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</si>
  <si>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</si>
  <si>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</si>
  <si>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</si>
  <si>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</si>
  <si>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</si>
  <si>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</si>
  <si>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</si>
  <si>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</si>
  <si>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</si>
  <si>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</si>
  <si>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</si>
  <si>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</si>
  <si>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</si>
  <si>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</si>
  <si>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</si>
  <si>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</si>
  <si>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</si>
  <si>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</si>
  <si>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</si>
  <si>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</si>
  <si>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</si>
  <si>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</si>
  <si>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</si>
  <si>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</si>
  <si>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</si>
  <si>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</si>
  <si>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</si>
  <si>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</si>
  <si>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</si>
  <si>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</si>
  <si>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</si>
  <si>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</si>
  <si>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</si>
  <si>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</si>
  <si>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</si>
  <si>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</si>
  <si>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</si>
  <si>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</si>
  <si>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</si>
  <si>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</si>
  <si>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</si>
  <si>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</si>
  <si>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</si>
  <si>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</si>
  <si>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</si>
  <si>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</si>
  <si>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</si>
  <si>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</si>
  <si>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</si>
  <si>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</si>
  <si>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</si>
  <si>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</si>
  <si>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</si>
  <si>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</si>
  <si>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</si>
  <si>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</si>
  <si>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</si>
  <si>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</si>
  <si>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</si>
  <si>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</si>
  <si>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</si>
  <si>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</si>
  <si>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</si>
  <si>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</si>
  <si>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</si>
  <si>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</si>
  <si>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</si>
  <si>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</si>
  <si>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</si>
  <si>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</si>
  <si>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</si>
  <si>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</si>
  <si>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</si>
  <si>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</si>
  <si>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</si>
  <si>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</si>
  <si>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</si>
  <si>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</si>
  <si>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</si>
  <si>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</si>
  <si>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</si>
  <si>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</si>
  <si>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</si>
  <si>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</si>
  <si>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</si>
  <si>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</si>
  <si>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</si>
  <si>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</si>
  <si>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</si>
  <si>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</si>
  <si>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</si>
  <si>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</si>
  <si>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</si>
  <si>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</si>
  <si>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</si>
  <si>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</si>
  <si>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</si>
  <si>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</si>
  <si>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</si>
  <si>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</si>
  <si>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</si>
  <si>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</si>
  <si>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</si>
  <si>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</si>
  <si>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</si>
  <si>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</si>
  <si>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</si>
  <si>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</si>
  <si>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</si>
  <si>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</si>
  <si>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</si>
  <si>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</si>
  <si>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</si>
  <si>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</si>
  <si>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</si>
  <si>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</si>
  <si>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</si>
  <si>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</si>
  <si>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</si>
  <si>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</si>
  <si>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</si>
  <si>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</si>
  <si>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</si>
  <si>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</si>
  <si>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</si>
  <si>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</si>
  <si>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</si>
  <si>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</si>
  <si>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</si>
  <si>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</si>
  <si>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</si>
  <si>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</si>
  <si>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</si>
  <si>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</si>
  <si>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</si>
  <si>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</si>
  <si>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</si>
  <si>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</si>
  <si>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</si>
  <si>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</si>
  <si>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</si>
  <si>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</si>
  <si>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</si>
  <si>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</si>
  <si>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</si>
  <si>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</si>
  <si>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</si>
  <si>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</si>
  <si>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</si>
  <si>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</si>
  <si>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</si>
  <si>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</si>
  <si>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</si>
  <si>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</si>
  <si>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</si>
  <si>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</si>
  <si>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</si>
  <si>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</si>
  <si>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</si>
  <si>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</si>
  <si>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</si>
  <si>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</si>
  <si>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</si>
  <si>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</si>
  <si>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</si>
  <si>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</si>
  <si>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</si>
  <si>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</si>
  <si>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</si>
  <si>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</si>
  <si>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</si>
  <si>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</si>
  <si>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</si>
  <si>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</si>
  <si>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</si>
  <si>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</si>
  <si>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</si>
  <si>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</si>
  <si>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</si>
  <si>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</si>
  <si>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</si>
  <si>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</si>
  <si>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</si>
  <si>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</si>
  <si>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</si>
  <si>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</si>
  <si>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</si>
  <si>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</si>
  <si>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</si>
  <si>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</si>
  <si>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</si>
  <si>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</si>
  <si>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</si>
  <si>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</si>
  <si>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</si>
  <si>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</si>
  <si>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</si>
  <si>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</si>
  <si>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</si>
  <si>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</si>
  <si>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</si>
  <si>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</si>
  <si>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</si>
  <si>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</si>
  <si>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</si>
  <si>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</si>
  <si>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</si>
  <si>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</si>
  <si>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</si>
  <si>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</si>
  <si>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</si>
  <si>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</si>
  <si>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</si>
  <si>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</si>
  <si>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</si>
  <si>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</si>
  <si>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</si>
  <si>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</si>
  <si>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</si>
  <si>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</si>
  <si>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</si>
  <si>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</si>
  <si>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</si>
  <si>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</si>
  <si>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</si>
  <si>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</si>
  <si>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</si>
  <si>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</si>
  <si>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</si>
  <si>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</si>
  <si>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</si>
  <si>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</si>
  <si>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</si>
  <si>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</si>
  <si>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</si>
  <si>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</si>
  <si>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</si>
  <si>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</si>
  <si>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</si>
  <si>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</si>
  <si>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</si>
  <si>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</si>
  <si>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</si>
  <si>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</si>
  <si>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</si>
  <si>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</si>
  <si>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</si>
  <si>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</si>
  <si>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</si>
  <si>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</si>
  <si>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</si>
  <si>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</si>
  <si>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</si>
  <si>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</si>
  <si>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</si>
  <si>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</si>
  <si>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</si>
  <si>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</si>
  <si>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</si>
  <si>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</si>
  <si>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</si>
  <si>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</si>
  <si>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</si>
  <si>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</si>
  <si>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</si>
  <si>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</si>
  <si>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</si>
  <si>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</si>
  <si>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</si>
  <si>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</si>
  <si>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</si>
  <si>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</si>
  <si>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</si>
  <si>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</si>
  <si>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</si>
  <si>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</si>
  <si>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</si>
  <si>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</si>
  <si>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</si>
  <si>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</si>
  <si>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</si>
  <si>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</si>
  <si>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</si>
  <si>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</si>
  <si>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</si>
  <si>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</si>
  <si>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</si>
  <si>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</si>
  <si>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</si>
  <si>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</si>
  <si>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</si>
  <si>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</si>
  <si>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</si>
  <si>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</si>
  <si>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</si>
  <si>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</si>
  <si>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</si>
  <si>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</si>
  <si>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</si>
  <si>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</si>
  <si>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</si>
  <si>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</si>
  <si>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</si>
  <si>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</si>
  <si>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</si>
  <si>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</si>
  <si>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</si>
  <si>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</si>
  <si>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</si>
  <si>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</si>
  <si>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</si>
  <si>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</si>
  <si>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</si>
  <si>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</si>
  <si>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</si>
  <si>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</si>
  <si>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</si>
  <si>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</si>
  <si>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</si>
  <si>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</si>
  <si>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</si>
  <si>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</si>
  <si>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</si>
  <si>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</si>
  <si>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</si>
  <si>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</si>
  <si>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</si>
  <si>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</si>
  <si>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</si>
  <si>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</si>
  <si>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</si>
  <si>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</si>
  <si>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</si>
  <si>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</si>
  <si>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</si>
  <si>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</si>
  <si>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</si>
  <si>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</si>
  <si>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</si>
  <si>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</si>
  <si>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</si>
  <si>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</si>
  <si>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</si>
  <si>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</si>
  <si>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</si>
  <si>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</si>
  <si>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</si>
  <si>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</si>
  <si>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</si>
  <si>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</si>
  <si>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</si>
  <si>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</si>
  <si>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</si>
  <si>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</si>
  <si>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</si>
  <si>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</si>
  <si>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</si>
  <si>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</si>
  <si>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</si>
  <si>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</si>
  <si>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</si>
  <si>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</si>
  <si>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</si>
  <si>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</si>
  <si>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</si>
  <si>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</si>
  <si>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</si>
  <si>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</si>
  <si>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</si>
  <si>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</si>
  <si>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</si>
  <si>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</si>
  <si>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</si>
  <si>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</si>
  <si>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</si>
  <si>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</si>
  <si>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</si>
  <si>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</si>
  <si>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</si>
  <si>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</si>
  <si>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</si>
  <si>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</si>
  <si>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</si>
  <si>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</si>
  <si>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</si>
  <si>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</si>
  <si>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</si>
  <si>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</si>
  <si>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</si>
  <si>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</si>
  <si>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</si>
  <si>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</si>
  <si>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</si>
  <si>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</si>
  <si>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</si>
  <si>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</si>
  <si>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</si>
  <si>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</si>
  <si>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</si>
  <si>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</si>
  <si>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</si>
  <si>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</si>
  <si>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</si>
  <si>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</si>
  <si>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</si>
  <si>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</si>
  <si>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</si>
  <si>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</si>
  <si>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</si>
  <si>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</si>
  <si>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</si>
  <si>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</si>
  <si>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</si>
  <si>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</si>
  <si>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</si>
  <si>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</si>
  <si>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</si>
  <si>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</si>
  <si>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</si>
  <si>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</si>
  <si>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</si>
  <si>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</si>
  <si>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</si>
  <si>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</si>
  <si>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</si>
  <si>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</si>
  <si>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</si>
  <si>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</si>
  <si>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</si>
  <si>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</si>
  <si>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</si>
  <si>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</si>
  <si>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</si>
  <si>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</si>
  <si>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</si>
  <si>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</si>
  <si>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</si>
  <si>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</si>
  <si>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</si>
  <si>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</si>
  <si>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</si>
  <si>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</si>
  <si>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</si>
  <si>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</si>
  <si>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</si>
  <si>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</si>
  <si>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</si>
  <si>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</si>
  <si>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</si>
  <si>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</si>
  <si>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</si>
  <si>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</si>
  <si>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</si>
  <si>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</si>
  <si>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</si>
  <si>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</si>
  <si>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</si>
  <si>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</si>
  <si>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</si>
  <si>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</si>
  <si>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</si>
  <si>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</si>
  <si>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</si>
  <si>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</si>
  <si>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</si>
  <si>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</si>
  <si>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</si>
  <si>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</si>
  <si>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</si>
  <si>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</si>
  <si>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</si>
  <si>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</si>
  <si>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</si>
  <si>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</si>
  <si>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</si>
  <si>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</si>
  <si>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</si>
  <si>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</si>
  <si>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</si>
  <si>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</si>
  <si>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</si>
  <si>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</si>
  <si>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</si>
  <si>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</si>
  <si>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</si>
  <si>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</si>
  <si>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</si>
  <si>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</si>
  <si>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</si>
  <si>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</si>
  <si>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</si>
  <si>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</si>
  <si>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</si>
  <si>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</si>
  <si>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</si>
  <si>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</si>
  <si>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</si>
  <si>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</si>
  <si>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</si>
  <si>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</si>
  <si>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</si>
  <si>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</si>
  <si>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</si>
  <si>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</si>
  <si>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</si>
  <si>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</si>
  <si>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</si>
  <si>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</si>
  <si>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</si>
  <si>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</si>
  <si>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</si>
  <si>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</si>
  <si>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</si>
  <si>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</si>
  <si>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</si>
  <si>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</si>
  <si>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</si>
  <si>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</si>
  <si>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</si>
  <si>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</si>
  <si>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</si>
  <si>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</si>
  <si>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</si>
  <si>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</si>
  <si>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</si>
  <si>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</si>
  <si>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</si>
  <si>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</si>
  <si>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</si>
  <si>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</si>
  <si>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</si>
  <si>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</si>
  <si>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</si>
  <si>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</si>
  <si>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</si>
  <si>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</si>
  <si>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</si>
  <si>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</si>
  <si>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</si>
  <si>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</si>
  <si>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</si>
  <si>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</si>
  <si>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</si>
  <si>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</si>
  <si>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</si>
  <si>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</si>
  <si>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</si>
  <si>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</si>
  <si>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</si>
  <si>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</si>
  <si>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</si>
  <si>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</si>
  <si>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</si>
  <si>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</si>
  <si>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</si>
  <si>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</si>
  <si>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</si>
  <si>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</si>
  <si>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</si>
  <si>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</si>
  <si>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</si>
  <si>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</si>
  <si>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</si>
  <si>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</si>
  <si>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</si>
  <si>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</si>
  <si>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</si>
  <si>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</si>
  <si>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</si>
  <si>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</si>
  <si>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</si>
  <si>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</si>
  <si>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</si>
  <si>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</si>
  <si>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</si>
  <si>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</si>
  <si>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</si>
  <si>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</si>
  <si>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</si>
  <si>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</si>
  <si>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</si>
  <si>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</si>
  <si>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</si>
  <si>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</si>
  <si>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</si>
  <si>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</si>
  <si>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</si>
  <si>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</si>
  <si>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</si>
  <si>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</si>
  <si>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</si>
  <si>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</si>
  <si>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</si>
  <si>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</si>
  <si>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</si>
  <si>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</si>
  <si>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</si>
  <si>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</si>
  <si>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</si>
  <si>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</si>
  <si>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</si>
  <si>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</si>
  <si>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</si>
  <si>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</si>
  <si>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</si>
  <si>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</si>
  <si>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</si>
  <si>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</si>
  <si>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</si>
  <si>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</si>
  <si>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</si>
  <si>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</si>
  <si>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</si>
  <si>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</si>
  <si>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</si>
  <si>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</si>
  <si>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</si>
  <si>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</si>
  <si>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</si>
  <si>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</si>
  <si>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</si>
  <si>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</si>
  <si>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</si>
  <si>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</si>
  <si>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</si>
  <si>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</si>
  <si>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</si>
  <si>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</si>
  <si>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</si>
  <si>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</si>
  <si>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</si>
  <si>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</si>
  <si>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</si>
  <si>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</si>
  <si>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</si>
  <si>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</si>
  <si>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</si>
  <si>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</si>
  <si>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</si>
  <si>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</si>
  <si>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</si>
  <si>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</si>
  <si>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</si>
  <si>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</si>
  <si>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</si>
  <si>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</si>
  <si>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</si>
  <si>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</si>
  <si>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</si>
  <si>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</si>
  <si>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</si>
  <si>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</si>
  <si>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</si>
  <si>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</si>
  <si>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</si>
  <si>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</si>
  <si>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</si>
  <si>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</si>
  <si>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</si>
  <si>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</si>
  <si>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</si>
  <si>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</si>
  <si>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</si>
  <si>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</si>
  <si>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</si>
  <si>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</si>
  <si>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</si>
  <si>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</si>
  <si>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</si>
  <si>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</si>
  <si>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</si>
  <si>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</si>
  <si>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</si>
  <si>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</si>
  <si>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</si>
  <si>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</si>
  <si>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</si>
  <si>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</si>
  <si>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</si>
  <si>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</si>
  <si>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</si>
  <si>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</si>
  <si>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</si>
  <si>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</si>
  <si>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</si>
  <si>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</si>
  <si>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</si>
  <si>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</si>
  <si>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</si>
  <si>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</si>
  <si>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</si>
  <si>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</si>
  <si>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</si>
  <si>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</si>
  <si>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</si>
  <si>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</si>
  <si>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</si>
  <si>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</si>
  <si>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</si>
  <si>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</si>
  <si>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</si>
  <si>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</si>
  <si>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</si>
  <si>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</si>
  <si>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</si>
  <si>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</si>
  <si>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</si>
  <si>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</si>
  <si>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</si>
  <si>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</si>
  <si>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</si>
  <si>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</si>
  <si>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</si>
  <si>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</si>
  <si>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</si>
  <si>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</si>
  <si>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</si>
  <si>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</si>
  <si>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</si>
  <si>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</si>
  <si>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</si>
  <si>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</si>
  <si>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</si>
  <si>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</si>
  <si>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</si>
  <si>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</si>
  <si>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</si>
  <si>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</si>
  <si>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</si>
  <si>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</si>
  <si>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</si>
  <si>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</si>
  <si>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</si>
  <si>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</si>
  <si>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</si>
  <si>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</si>
  <si>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</si>
  <si>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</si>
  <si>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</si>
  <si>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</si>
  <si>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</si>
  <si>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</si>
  <si>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</si>
  <si>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</si>
  <si>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</si>
  <si>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</si>
  <si>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</si>
  <si>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</si>
  <si>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</si>
  <si>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</si>
  <si>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</si>
  <si>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</si>
  <si>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</si>
  <si>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</si>
  <si>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</si>
  <si>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</si>
  <si>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</si>
  <si>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</si>
  <si>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</si>
  <si>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</si>
  <si>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</si>
  <si>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</si>
  <si>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</si>
  <si>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</si>
  <si>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</si>
  <si>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</si>
  <si>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</si>
  <si>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</si>
  <si>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</si>
  <si>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</si>
  <si>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</si>
  <si>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</si>
  <si>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</si>
  <si>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</si>
  <si>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</si>
  <si>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</si>
  <si>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</si>
  <si>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</si>
  <si>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</si>
  <si>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</si>
  <si>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</si>
  <si>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</si>
  <si>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</si>
  <si>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</si>
  <si>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</si>
  <si>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</si>
  <si>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</si>
  <si>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</si>
  <si>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</si>
  <si>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</si>
  <si>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</si>
  <si>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</si>
  <si>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</si>
  <si>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</si>
  <si>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</si>
  <si>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</si>
  <si>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</si>
  <si>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</si>
  <si>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</si>
  <si>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</si>
  <si>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</si>
  <si>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</si>
  <si>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</si>
  <si>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</si>
  <si>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</si>
  <si>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</si>
  <si>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</si>
  <si>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</si>
  <si>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</si>
  <si>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</si>
  <si>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</si>
  <si>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</si>
  <si>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</si>
  <si>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</si>
  <si>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</si>
  <si>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</si>
  <si>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</si>
  <si>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</si>
  <si>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</si>
  <si>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</si>
  <si>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</si>
  <si>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</si>
  <si>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</si>
  <si>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</si>
  <si>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</si>
  <si>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</si>
  <si>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</si>
  <si>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</si>
  <si>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</si>
  <si>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</si>
  <si>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</si>
  <si>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</si>
  <si>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</si>
  <si>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</si>
  <si>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</si>
  <si>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</si>
  <si>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</si>
  <si>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</si>
  <si>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</si>
  <si>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</si>
  <si>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</si>
  <si>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</si>
  <si>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</si>
  <si>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</si>
  <si>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</si>
  <si>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</si>
  <si>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</si>
  <si>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</si>
  <si>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</si>
  <si>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</si>
  <si>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</si>
  <si>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</si>
  <si>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</si>
  <si>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</si>
  <si>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</si>
  <si>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</si>
  <si>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</si>
  <si>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</si>
  <si>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</si>
  <si>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</si>
  <si>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</si>
  <si>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</si>
  <si>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</si>
  <si>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</si>
  <si>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</si>
  <si>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</si>
  <si>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</si>
  <si>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</si>
  <si>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</si>
  <si>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</si>
  <si>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</si>
  <si>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</si>
  <si>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</si>
  <si>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</si>
  <si>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</si>
  <si>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</si>
  <si>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</si>
  <si>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</si>
  <si>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</si>
  <si>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</si>
  <si>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</si>
  <si>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</si>
  <si>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</si>
  <si>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</si>
  <si>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</si>
  <si>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</si>
  <si>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</si>
  <si>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</si>
  <si>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</si>
  <si>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</si>
  <si>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</si>
  <si>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</si>
  <si>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</si>
  <si>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</si>
  <si>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</si>
  <si>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</si>
  <si>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</si>
  <si>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</si>
  <si>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</si>
  <si>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</si>
  <si>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</si>
  <si>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</si>
  <si>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</si>
  <si>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</si>
  <si>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</si>
  <si>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</si>
  <si>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</si>
  <si>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</si>
  <si>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</si>
  <si>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</si>
  <si>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</si>
  <si>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</si>
  <si>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</si>
  <si>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</si>
  <si>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</si>
  <si>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</si>
  <si>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</si>
  <si>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</si>
  <si>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</si>
  <si>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</si>
  <si>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</si>
  <si>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</si>
  <si>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</si>
  <si>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</si>
  <si>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</si>
  <si>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</si>
  <si>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</si>
  <si>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</si>
  <si>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</si>
  <si>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</si>
  <si>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</si>
  <si>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</si>
  <si>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</si>
  <si>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</si>
  <si>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</si>
  <si>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</si>
  <si>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</si>
  <si>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</si>
  <si>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</si>
  <si>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</si>
  <si>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</si>
  <si>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</si>
  <si>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</si>
  <si>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</si>
  <si>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</si>
  <si>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</si>
  <si>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</si>
  <si>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</si>
  <si>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</si>
  <si>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</si>
  <si>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</si>
  <si>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</si>
  <si>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</si>
  <si>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</si>
  <si>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</si>
  <si>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</si>
  <si>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</si>
  <si>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</si>
  <si>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</si>
  <si>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</si>
  <si>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</si>
  <si>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</si>
  <si>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</si>
  <si>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</si>
  <si>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</si>
  <si>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</si>
  <si>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</si>
  <si>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</si>
  <si>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</si>
  <si>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</si>
  <si>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</si>
  <si>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</si>
  <si>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</si>
  <si>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</si>
  <si>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</si>
  <si>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</si>
  <si>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</si>
  <si>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</si>
  <si>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</si>
  <si>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</si>
  <si>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</si>
  <si>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</si>
  <si>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</si>
  <si>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</si>
  <si>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</si>
  <si>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</si>
  <si>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</si>
  <si>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</si>
  <si>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</si>
  <si>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</si>
  <si>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</si>
  <si>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</si>
  <si>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</si>
  <si>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</si>
  <si>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</si>
  <si>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</si>
  <si>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</si>
  <si>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</si>
  <si>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</si>
  <si>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</si>
  <si>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</si>
  <si>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</si>
  <si>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</si>
  <si>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</si>
  <si>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</si>
  <si>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</si>
  <si>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</si>
  <si>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</si>
  <si>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</si>
  <si>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</si>
  <si>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</si>
  <si>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</si>
  <si>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</si>
  <si>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</si>
  <si>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</si>
  <si>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</si>
  <si>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</si>
  <si>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</si>
  <si>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</si>
  <si>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</si>
  <si>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</si>
  <si>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</si>
  <si>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</si>
  <si>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</si>
  <si>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</si>
  <si>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</si>
  <si>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</si>
  <si>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</si>
  <si>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</si>
  <si>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</si>
  <si>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</si>
  <si>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</si>
  <si>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</si>
  <si>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</si>
  <si>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</si>
  <si>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</si>
  <si>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</si>
  <si>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</si>
  <si>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</si>
  <si>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</si>
  <si>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</si>
  <si>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</si>
  <si>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</si>
  <si>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</si>
  <si>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</si>
  <si>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</si>
  <si>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</si>
  <si>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</si>
  <si>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</si>
  <si>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</si>
  <si>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</si>
  <si>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</si>
  <si>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</si>
  <si>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</si>
  <si>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</si>
  <si>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</si>
  <si>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</si>
  <si>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</si>
  <si>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</si>
  <si>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</si>
  <si>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</si>
  <si>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</si>
  <si>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</si>
  <si>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</si>
  <si>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</si>
  <si>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</si>
  <si>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</si>
  <si>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</si>
  <si>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</si>
  <si>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</si>
  <si>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</si>
  <si>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</si>
  <si>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</si>
  <si>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</si>
  <si>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</si>
  <si>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</si>
  <si>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</si>
  <si>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</si>
  <si>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</si>
  <si>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</si>
  <si>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</si>
  <si>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</si>
  <si>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</si>
  <si>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</si>
  <si>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</si>
  <si>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</si>
  <si>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</si>
  <si>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</si>
  <si>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</si>
  <si>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</si>
  <si>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</si>
  <si>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</si>
  <si>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</si>
  <si>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</si>
  <si>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</si>
  <si>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</si>
  <si>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</si>
  <si>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</si>
  <si>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</si>
  <si>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</si>
  <si>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</si>
  <si>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</si>
  <si>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</si>
  <si>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</si>
  <si>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</si>
  <si>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</si>
  <si>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</si>
  <si>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</si>
  <si>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</si>
  <si>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</si>
  <si>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</si>
  <si>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</si>
  <si>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</si>
  <si>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</si>
  <si>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</si>
  <si>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</si>
  <si>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</si>
  <si>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</si>
  <si>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</si>
  <si>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</si>
  <si>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</si>
  <si>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</si>
  <si>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</si>
  <si>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</si>
  <si>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</si>
  <si>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</si>
  <si>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</si>
  <si>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</si>
  <si>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</si>
  <si>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</si>
  <si>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</si>
  <si>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</si>
  <si>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</si>
  <si>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</si>
  <si>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</si>
  <si>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</si>
  <si>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</si>
  <si>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</si>
  <si>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</si>
  <si>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</si>
  <si>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</si>
  <si>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</si>
  <si>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</si>
  <si>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</si>
  <si>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</si>
  <si>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</si>
  <si>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</si>
  <si>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</si>
  <si>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</si>
  <si>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</si>
  <si>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</si>
  <si>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</si>
  <si>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</si>
  <si>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</si>
  <si>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</si>
  <si>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</si>
  <si>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</si>
  <si>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</si>
  <si>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</si>
  <si>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</si>
  <si>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</si>
  <si>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</si>
  <si>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</si>
  <si>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</si>
  <si>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</si>
  <si>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</si>
  <si>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</si>
  <si>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</si>
  <si>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</si>
  <si>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</si>
  <si>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</si>
  <si>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</si>
  <si>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</si>
  <si>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</si>
  <si>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</si>
  <si>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</si>
  <si>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</si>
  <si>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</si>
  <si>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</si>
  <si>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</si>
  <si>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</si>
  <si>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</si>
  <si>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</si>
  <si>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</si>
  <si>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</si>
  <si>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</si>
  <si>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</si>
  <si>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</si>
  <si>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</si>
  <si>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</si>
  <si>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</si>
  <si>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</si>
  <si>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</si>
  <si>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</si>
  <si>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</si>
  <si>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</si>
  <si>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</si>
  <si>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</si>
  <si>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</si>
  <si>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</si>
  <si>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</si>
  <si>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</si>
  <si>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</si>
  <si>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</si>
  <si>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</si>
  <si>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</si>
  <si>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</si>
  <si>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</si>
  <si>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</si>
  <si>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</si>
  <si>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</si>
  <si>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</si>
  <si>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</si>
  <si>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</si>
  <si>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</si>
  <si>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</si>
  <si>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</si>
  <si>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</si>
  <si>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</si>
  <si>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</si>
  <si>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</si>
  <si>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</si>
  <si>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</si>
  <si>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</si>
  <si>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</si>
  <si>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</si>
  <si>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</si>
  <si>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</si>
  <si>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</si>
  <si>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</si>
  <si>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</si>
  <si>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</si>
  <si>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</si>
  <si>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</si>
  <si>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</si>
  <si>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</si>
  <si>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</si>
  <si>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</si>
  <si>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</si>
  <si>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</si>
  <si>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</si>
  <si>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</si>
  <si>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</si>
  <si>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</si>
  <si>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</si>
  <si>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</si>
  <si>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</si>
  <si>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</si>
  <si>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</si>
  <si>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</si>
  <si>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</si>
  <si>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</si>
  <si>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</si>
  <si>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</si>
  <si>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</si>
  <si>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</si>
  <si>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</si>
  <si>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</si>
  <si>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</si>
  <si>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</si>
  <si>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</si>
  <si>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</si>
  <si>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</si>
  <si>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</si>
  <si>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</si>
  <si>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</si>
  <si>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</si>
  <si>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</si>
  <si>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</si>
  <si>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</si>
  <si>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</si>
  <si>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</si>
  <si>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</si>
  <si>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</si>
  <si>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</si>
  <si>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</si>
  <si>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</si>
  <si>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</si>
  <si>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</si>
  <si>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</si>
  <si>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</si>
  <si>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</si>
  <si>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</si>
  <si>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</si>
  <si>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</si>
  <si>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</si>
  <si>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</si>
  <si>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</si>
  <si>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</si>
  <si>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</si>
  <si>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</si>
  <si>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</si>
  <si>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</si>
  <si>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</si>
  <si>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</si>
  <si>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</si>
  <si>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</si>
  <si>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</si>
  <si>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</si>
  <si>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</si>
  <si>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</si>
  <si>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</si>
  <si>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</si>
  <si>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</si>
  <si>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</si>
  <si>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</si>
  <si>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</si>
  <si>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</si>
  <si>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</si>
  <si>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</si>
  <si>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</si>
  <si>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</si>
  <si>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</si>
  <si>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</si>
  <si>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</si>
  <si>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</si>
  <si>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</si>
  <si>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</si>
  <si>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</si>
  <si>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</si>
  <si>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</si>
  <si>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</si>
  <si>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</si>
  <si>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</si>
  <si>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</si>
  <si>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</si>
  <si>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</si>
  <si>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</si>
  <si>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</si>
  <si>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</si>
  <si>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</si>
  <si>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</si>
  <si>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</si>
  <si>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</si>
  <si>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</si>
  <si>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</si>
  <si>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</si>
  <si>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</si>
  <si>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</si>
  <si>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</si>
  <si>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</si>
  <si>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</si>
  <si>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</si>
  <si>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</si>
  <si>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</si>
  <si>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</si>
  <si>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</si>
  <si>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</si>
  <si>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</si>
  <si>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</si>
  <si>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</si>
  <si>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</si>
  <si>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</si>
  <si>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</si>
  <si>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</si>
  <si>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</si>
  <si>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</si>
  <si>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</si>
  <si>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</si>
  <si>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</si>
  <si>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</si>
  <si>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</si>
  <si>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</si>
  <si>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</si>
  <si>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</si>
  <si>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</si>
  <si>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</si>
  <si>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</si>
  <si>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</si>
  <si>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</si>
  <si>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</si>
  <si>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</si>
  <si>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</si>
  <si>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</si>
  <si>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</si>
  <si>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</si>
  <si>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</si>
  <si>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</si>
  <si>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</si>
  <si>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</si>
  <si>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</si>
  <si>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</si>
  <si>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</si>
  <si>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</si>
  <si>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</si>
  <si>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</si>
  <si>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</si>
  <si>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</si>
  <si>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</si>
  <si>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</si>
  <si>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</si>
  <si>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</si>
  <si>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</si>
  <si>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</si>
  <si>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</si>
  <si>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</si>
  <si>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</si>
  <si>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</si>
  <si>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</si>
  <si>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</si>
  <si>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</si>
  <si>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</si>
  <si>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</si>
  <si>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</si>
  <si>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</si>
  <si>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</si>
  <si>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</si>
  <si>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</si>
  <si>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</si>
  <si>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</si>
  <si>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</si>
  <si>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</si>
  <si>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</si>
  <si>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</si>
  <si>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</si>
  <si>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</si>
  <si>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</si>
  <si>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</si>
  <si>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</si>
  <si>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</si>
  <si>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</si>
  <si>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</si>
  <si>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</si>
  <si>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</si>
  <si>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</si>
  <si>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</si>
  <si>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</si>
  <si>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</si>
  <si>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</si>
  <si>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</si>
  <si>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</si>
  <si>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</si>
  <si>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</si>
  <si>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</si>
  <si>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</si>
  <si>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</si>
  <si>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</si>
  <si>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</si>
  <si>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</si>
  <si>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</si>
  <si>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</si>
  <si>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</si>
  <si>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</si>
  <si>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</si>
  <si>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</si>
  <si>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</si>
  <si>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</si>
  <si>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</si>
  <si>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</si>
  <si>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</si>
  <si>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</si>
  <si>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</si>
  <si>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</si>
  <si>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</si>
  <si>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</si>
  <si>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</si>
  <si>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</si>
  <si>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</si>
  <si>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</si>
  <si>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</si>
  <si>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</si>
  <si>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</si>
  <si>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</si>
  <si>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</si>
  <si>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</si>
  <si>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</si>
  <si>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</si>
  <si>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</si>
  <si>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</si>
  <si>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</si>
  <si>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</si>
  <si>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</si>
  <si>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</si>
  <si>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</si>
  <si>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</si>
  <si>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</si>
  <si>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</si>
  <si>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</si>
  <si>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</si>
  <si>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</si>
  <si>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</si>
  <si>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</si>
  <si>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</si>
  <si>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</si>
  <si>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</si>
  <si>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</si>
  <si>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</si>
  <si>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</si>
  <si>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</si>
  <si>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</si>
  <si>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</si>
  <si>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</si>
  <si>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</si>
  <si>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</si>
  <si>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</si>
  <si>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</si>
  <si>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</si>
  <si>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</si>
  <si>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</si>
  <si>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</si>
  <si>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</si>
  <si>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</si>
  <si>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</si>
  <si>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</si>
  <si>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</si>
  <si>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</si>
  <si>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</si>
  <si>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</si>
  <si>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</si>
  <si>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</si>
  <si>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</si>
  <si>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</si>
  <si>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</si>
  <si>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</si>
  <si>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</si>
  <si>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</si>
  <si>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</si>
  <si>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</si>
  <si>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</si>
  <si>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</si>
  <si>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</si>
  <si>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</si>
  <si>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</si>
  <si>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</si>
  <si>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</si>
  <si>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</si>
  <si>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</si>
  <si>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</si>
  <si>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</si>
  <si>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</si>
  <si>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</si>
  <si>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</si>
  <si>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</si>
  <si>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</si>
  <si>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</si>
  <si>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</si>
  <si>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</si>
  <si>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</si>
  <si>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</si>
  <si>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</si>
  <si>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</si>
  <si>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</si>
  <si>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</si>
  <si>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</si>
  <si>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</si>
  <si>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</si>
  <si>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</si>
  <si>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</si>
  <si>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</si>
  <si>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</si>
  <si>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</si>
  <si>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</si>
  <si>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</si>
  <si>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</si>
  <si>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</si>
  <si>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</si>
  <si>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</si>
  <si>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</si>
  <si>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</si>
  <si>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</si>
  <si>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</si>
  <si>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</si>
  <si>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</si>
  <si>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</si>
  <si>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</si>
  <si>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</si>
  <si>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</si>
  <si>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</si>
  <si>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</si>
  <si>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</si>
  <si>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</si>
  <si>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</si>
  <si>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</si>
  <si>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</si>
  <si>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</si>
  <si>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</si>
  <si>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</si>
  <si>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</si>
  <si>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</si>
  <si>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</si>
  <si>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</si>
  <si>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</si>
  <si>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</si>
  <si>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</si>
  <si>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</si>
  <si>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</si>
  <si>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</si>
  <si>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</si>
  <si>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</si>
  <si>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</si>
  <si>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</si>
  <si>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</si>
  <si>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</si>
  <si>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</si>
  <si>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</si>
  <si>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</si>
  <si>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</si>
  <si>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</si>
  <si>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</si>
  <si>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</si>
  <si>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</si>
  <si>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</si>
  <si>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</si>
  <si>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</si>
  <si>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</si>
  <si>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</si>
  <si>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</si>
  <si>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</si>
  <si>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</si>
  <si>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</si>
  <si>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</si>
  <si>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</si>
  <si>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</si>
  <si>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</si>
  <si>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</si>
  <si>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</si>
  <si>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</si>
  <si>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</si>
  <si>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</si>
  <si>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</si>
  <si>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</si>
  <si>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</si>
  <si>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</si>
  <si>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</si>
  <si>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</si>
  <si>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</si>
  <si>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</si>
  <si>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</si>
  <si>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</si>
  <si>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</si>
  <si>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</si>
  <si>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</si>
  <si>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</si>
  <si>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</si>
  <si>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</si>
  <si>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</si>
  <si>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</si>
  <si>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</si>
  <si>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</si>
  <si>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</si>
  <si>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</si>
  <si>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</si>
  <si>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</si>
  <si>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</si>
  <si>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</si>
  <si>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</si>
  <si>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</si>
  <si>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</si>
  <si>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</si>
  <si>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</si>
  <si>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</si>
  <si>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</si>
  <si>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</si>
  <si>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</si>
  <si>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</si>
  <si>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</si>
  <si>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</si>
  <si>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</si>
  <si>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</si>
  <si>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</si>
  <si>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</si>
  <si>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</si>
  <si>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</si>
  <si>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</si>
  <si>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</si>
  <si>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</si>
  <si>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</si>
  <si>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</si>
  <si>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</si>
  <si>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</si>
  <si>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</si>
  <si>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</si>
  <si>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</si>
  <si>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</si>
  <si>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</si>
  <si>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</si>
  <si>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</si>
  <si>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</si>
  <si>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</si>
  <si>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</si>
  <si>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</si>
  <si>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</si>
  <si>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</si>
  <si>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</si>
  <si>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</si>
  <si>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</si>
  <si>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</si>
  <si>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</si>
  <si>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</si>
  <si>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</si>
  <si>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</si>
  <si>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</si>
  <si>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</si>
  <si>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</si>
  <si>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</si>
  <si>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</si>
  <si>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</si>
  <si>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</si>
  <si>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</si>
  <si>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</si>
  <si>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</si>
  <si>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</si>
  <si>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</si>
  <si>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</si>
  <si>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</si>
  <si>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</si>
  <si>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</si>
  <si>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</si>
  <si>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</si>
  <si>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</si>
  <si>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</si>
  <si>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</si>
  <si>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</si>
  <si>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</si>
  <si>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</si>
  <si>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</si>
  <si>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</si>
  <si>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</si>
  <si>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</si>
  <si>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</si>
  <si>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</si>
  <si>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</si>
  <si>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</si>
  <si>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</si>
  <si>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</si>
  <si>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</si>
  <si>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</si>
  <si>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</si>
  <si>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</si>
  <si>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</si>
  <si>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</si>
  <si>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</si>
  <si>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</si>
  <si>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</si>
  <si>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</si>
  <si>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</si>
  <si>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</si>
  <si>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</si>
  <si>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</si>
  <si>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</si>
  <si>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</si>
  <si>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</si>
  <si>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</si>
  <si>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</si>
  <si>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</si>
  <si>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</si>
  <si>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</si>
  <si>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</si>
  <si>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</si>
  <si>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</si>
  <si>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</si>
  <si>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</si>
  <si>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</si>
  <si>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</si>
  <si>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</si>
  <si>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</si>
  <si>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</si>
  <si>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</si>
  <si>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</si>
  <si>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</si>
  <si>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</si>
  <si>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</si>
  <si>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</si>
  <si>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</si>
  <si>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</si>
  <si>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</si>
  <si>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</si>
  <si>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</si>
  <si>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</si>
  <si>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</si>
  <si>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</si>
  <si>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</si>
  <si>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</si>
  <si>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</si>
  <si>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</si>
  <si>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</si>
  <si>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</si>
  <si>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</si>
  <si>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</si>
  <si>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</si>
  <si>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</si>
  <si>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</si>
  <si>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</si>
  <si>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</si>
  <si>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</si>
  <si>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</si>
  <si>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</si>
  <si>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</si>
  <si>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</si>
  <si>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</si>
  <si>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</si>
  <si>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</si>
  <si>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</si>
  <si>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</si>
  <si>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</si>
  <si>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</si>
  <si>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</si>
  <si>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</si>
  <si>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</si>
  <si>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</si>
  <si>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</si>
  <si>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</si>
  <si>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</si>
  <si>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</si>
  <si>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</si>
  <si>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</si>
  <si>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</si>
  <si>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</si>
  <si>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</si>
  <si>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</si>
  <si>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</si>
  <si>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</si>
  <si>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</si>
  <si>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</si>
  <si>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</si>
  <si>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</si>
  <si>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</si>
  <si>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</si>
  <si>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</si>
  <si>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</si>
  <si>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</si>
  <si>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</si>
  <si>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</si>
  <si>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</si>
  <si>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</si>
  <si>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</si>
  <si>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</si>
  <si>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</si>
  <si>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</si>
  <si>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</si>
  <si>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</si>
  <si>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</si>
  <si>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</si>
  <si>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</si>
  <si>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</si>
  <si>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</si>
  <si>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</si>
  <si>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</si>
  <si>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</si>
  <si>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</si>
  <si>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</si>
  <si>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</si>
  <si>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</si>
  <si>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</si>
  <si>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</si>
  <si>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</si>
  <si>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</si>
  <si>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</si>
  <si>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</si>
  <si>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</si>
  <si>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</si>
  <si>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</si>
  <si>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</si>
  <si>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</si>
  <si>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</si>
  <si>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</si>
  <si>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</si>
  <si>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</si>
  <si>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</si>
  <si>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</si>
  <si>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</si>
  <si>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</si>
  <si>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</si>
  <si>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</si>
  <si>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</si>
  <si>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</si>
  <si>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</si>
  <si>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</si>
  <si>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</si>
  <si>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</si>
  <si>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</si>
  <si>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</si>
  <si>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</si>
  <si>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</si>
  <si>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</si>
  <si>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</si>
  <si>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</si>
  <si>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</si>
  <si>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</si>
  <si>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</si>
  <si>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</si>
  <si>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</si>
  <si>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</si>
  <si>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</si>
  <si>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</si>
  <si>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</si>
  <si>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</si>
  <si>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</si>
  <si>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</si>
  <si>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</si>
  <si>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</si>
  <si>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</si>
  <si>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</si>
  <si>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</si>
  <si>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</si>
  <si>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</si>
  <si>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</si>
  <si>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</si>
  <si>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</si>
  <si>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</si>
  <si>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</si>
  <si>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</si>
  <si>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</si>
  <si>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</si>
  <si>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</si>
  <si>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</si>
  <si>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</si>
  <si>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</si>
  <si>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</si>
  <si>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</si>
  <si>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</si>
  <si>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</si>
  <si>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</si>
  <si>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</si>
  <si>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</si>
  <si>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</si>
  <si>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</si>
  <si>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</si>
  <si>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</si>
  <si>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</si>
  <si>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</si>
  <si>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</si>
  <si>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</si>
  <si>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</si>
  <si>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</si>
  <si>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</si>
  <si>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</si>
  <si>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</si>
  <si>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</si>
  <si>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</si>
  <si>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</si>
  <si>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</si>
  <si>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</si>
  <si>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</si>
  <si>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</si>
  <si>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</si>
  <si>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</si>
  <si>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</si>
  <si>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</si>
  <si>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</si>
  <si>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</si>
  <si>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</si>
  <si>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</si>
  <si>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</si>
  <si>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</si>
  <si>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</si>
  <si>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</si>
  <si>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</si>
  <si>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</si>
  <si>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</si>
  <si>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</si>
  <si>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</si>
  <si>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</si>
  <si>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</si>
  <si>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</si>
  <si>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</si>
  <si>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</si>
  <si>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</si>
  <si>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</si>
  <si>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</si>
  <si>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</si>
  <si>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</si>
  <si>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</si>
  <si>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</si>
  <si>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</si>
  <si>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</si>
  <si>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</si>
  <si>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</si>
  <si>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</si>
  <si>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</si>
  <si>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</si>
  <si>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</si>
  <si>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</si>
  <si>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</si>
  <si>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</si>
  <si>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</si>
  <si>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</si>
  <si>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</si>
  <si>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</si>
  <si>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</si>
  <si>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</si>
  <si>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</si>
  <si>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</si>
  <si>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</si>
  <si>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</si>
  <si>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</si>
  <si>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</si>
  <si>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</si>
  <si>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</si>
  <si>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</si>
  <si>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</si>
  <si>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</si>
  <si>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</si>
  <si>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</si>
  <si>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</si>
  <si>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</si>
  <si>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</si>
  <si>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</si>
  <si>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</si>
  <si>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</si>
  <si>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</si>
  <si>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</si>
  <si>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</si>
  <si>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</si>
  <si>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</si>
  <si>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</si>
  <si>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</si>
  <si>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</si>
  <si>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</si>
  <si>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</si>
  <si>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</si>
  <si>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</si>
  <si>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</si>
  <si>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</si>
  <si>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</si>
  <si>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</si>
  <si>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</si>
  <si>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</si>
  <si>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</si>
  <si>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</si>
  <si>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</si>
  <si>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</si>
  <si>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</si>
  <si>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</si>
  <si>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</si>
  <si>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</si>
  <si>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</si>
  <si>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</si>
  <si>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</si>
  <si>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</si>
  <si>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</si>
  <si>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</si>
  <si>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</si>
  <si>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</si>
  <si>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</si>
  <si>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</si>
  <si>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</si>
  <si>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</si>
  <si>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</si>
  <si>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</si>
  <si>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</si>
  <si>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</si>
  <si>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</si>
  <si>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</si>
  <si>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</si>
  <si>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</si>
  <si>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</si>
  <si>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</si>
  <si>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</si>
  <si>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</si>
  <si>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</si>
  <si>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</si>
  <si>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</si>
  <si>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</si>
  <si>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</si>
  <si>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</si>
  <si>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</si>
  <si>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</si>
  <si>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</si>
  <si>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</si>
  <si>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</si>
  <si>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</si>
  <si>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</si>
  <si>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</si>
  <si>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</si>
  <si>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</si>
  <si>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</si>
  <si>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</si>
  <si>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</si>
  <si>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</si>
  <si>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</si>
  <si>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</si>
  <si>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</si>
  <si>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</si>
  <si>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</si>
  <si>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</si>
  <si>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</si>
  <si>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</si>
  <si>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</si>
  <si>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</si>
  <si>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</si>
  <si>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</si>
  <si>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</si>
  <si>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</si>
  <si>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</si>
  <si>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</si>
  <si>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</si>
  <si>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</si>
  <si>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</si>
  <si>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</si>
  <si>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</si>
  <si>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</si>
  <si>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</si>
  <si>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</si>
  <si>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</si>
  <si>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</si>
  <si>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</si>
  <si>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</si>
  <si>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</si>
  <si>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</si>
  <si>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</si>
  <si>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</si>
  <si>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</si>
  <si>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</si>
  <si>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</si>
  <si>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</si>
  <si>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</si>
  <si>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</si>
  <si>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</si>
  <si>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</si>
  <si>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</si>
  <si>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</si>
  <si>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</si>
  <si>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</si>
  <si>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</si>
  <si>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</si>
  <si>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</si>
  <si>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</si>
  <si>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</si>
  <si>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</si>
  <si>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</si>
  <si>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</si>
  <si>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</si>
  <si>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</si>
  <si>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</si>
  <si>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</si>
  <si>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</si>
  <si>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</si>
  <si>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</si>
  <si>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</si>
  <si>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</si>
  <si>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</si>
  <si>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</si>
  <si>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</si>
  <si>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</si>
  <si>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</si>
  <si>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</si>
  <si>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</si>
  <si>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</si>
  <si>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</si>
  <si>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</si>
  <si>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</si>
  <si>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</si>
  <si>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</si>
  <si>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</si>
  <si>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</si>
  <si>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</si>
  <si>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</si>
  <si>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</si>
  <si>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</si>
  <si>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</si>
  <si>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</si>
  <si>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</si>
  <si>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</si>
  <si>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</si>
  <si>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</si>
  <si>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</si>
  <si>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</si>
  <si>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</si>
  <si>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</si>
  <si>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</si>
  <si>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</si>
  <si>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</si>
  <si>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</si>
  <si>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</si>
  <si>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</si>
  <si>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</si>
  <si>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</si>
  <si>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</si>
  <si>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</si>
  <si>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</si>
  <si>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</si>
  <si>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</si>
  <si>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</si>
  <si>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</si>
  <si>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</si>
  <si>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</si>
  <si>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</si>
  <si>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</si>
  <si>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</si>
  <si>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</si>
  <si>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</si>
  <si>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</si>
  <si>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</si>
  <si>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</si>
  <si>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</si>
  <si>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</si>
  <si>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</si>
  <si>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</si>
  <si>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</si>
  <si>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</si>
  <si>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</si>
  <si>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</si>
  <si>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</si>
  <si>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</si>
  <si>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</si>
  <si>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</si>
  <si>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</si>
  <si>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</si>
  <si>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</si>
  <si>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</si>
  <si>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</si>
  <si>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</si>
  <si>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</si>
  <si>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</si>
  <si>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</si>
  <si>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</si>
  <si>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</si>
  <si>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</si>
  <si>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</si>
  <si>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</si>
  <si>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</si>
  <si>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</si>
  <si>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</si>
  <si>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</si>
  <si>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</si>
  <si>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</si>
  <si>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</si>
  <si>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</si>
  <si>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</si>
  <si>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</si>
  <si>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</si>
  <si>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</si>
  <si>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</si>
  <si>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</si>
  <si>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</si>
  <si>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</si>
  <si>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</si>
  <si>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</si>
  <si>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</si>
  <si>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</si>
  <si>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</si>
  <si>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</si>
  <si>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</si>
  <si>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</si>
  <si>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</si>
  <si>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</si>
  <si>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</si>
  <si>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</si>
  <si>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</si>
  <si>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</si>
  <si>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</si>
  <si>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</si>
  <si>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</si>
  <si>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</si>
  <si>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</si>
  <si>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</si>
  <si>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</si>
  <si>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</si>
  <si>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</si>
  <si>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</si>
  <si>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</si>
  <si>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</si>
  <si>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</si>
  <si>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</si>
  <si>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</si>
  <si>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</si>
  <si>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</si>
  <si>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</si>
  <si>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</si>
  <si>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</si>
  <si>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</si>
  <si>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</si>
  <si>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</si>
  <si>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</si>
  <si>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</si>
  <si>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</si>
  <si>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</si>
  <si>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</si>
  <si>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</si>
  <si>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</si>
  <si>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</si>
  <si>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</si>
  <si>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</si>
  <si>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</si>
  <si>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</si>
  <si>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</si>
  <si>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</si>
  <si>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</si>
  <si>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</si>
  <si>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</si>
  <si>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</si>
  <si>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</si>
  <si>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</si>
  <si>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</si>
  <si>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</si>
  <si>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</si>
  <si>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</si>
  <si>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</si>
  <si>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</si>
  <si>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</si>
  <si>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</si>
  <si>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</si>
  <si>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</si>
  <si>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</si>
  <si>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</si>
  <si>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</si>
  <si>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</si>
  <si>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</si>
  <si>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</si>
  <si>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</si>
  <si>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</si>
  <si>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</si>
  <si>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</si>
  <si>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</si>
  <si>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</si>
  <si>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</si>
  <si>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</si>
  <si>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</si>
  <si>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</si>
  <si>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</si>
  <si>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</si>
  <si>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</si>
  <si>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</si>
  <si>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</si>
  <si>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</si>
  <si>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</si>
  <si>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</si>
  <si>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</si>
  <si>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</si>
  <si>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</si>
  <si>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</si>
  <si>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</si>
  <si>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</si>
  <si>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</si>
  <si>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</si>
  <si>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</si>
  <si>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</si>
  <si>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</si>
  <si>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</si>
  <si>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</si>
  <si>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</si>
  <si>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</si>
  <si>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</si>
  <si>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</si>
  <si>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</si>
  <si>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</si>
  <si>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</si>
  <si>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</si>
  <si>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</si>
  <si>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</si>
  <si>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</si>
  <si>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</si>
  <si>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</si>
  <si>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</si>
  <si>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</si>
  <si>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</si>
  <si>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</si>
  <si>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</si>
  <si>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</si>
  <si>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</si>
  <si>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</si>
  <si>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</si>
  <si>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</si>
  <si>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</si>
  <si>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</si>
  <si>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</si>
  <si>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</si>
  <si>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</si>
  <si>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</si>
  <si>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</si>
  <si>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</si>
  <si>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</si>
  <si>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</si>
  <si>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</si>
  <si>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</si>
  <si>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</si>
  <si>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</si>
  <si>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</si>
  <si>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</si>
  <si>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</si>
  <si>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</si>
  <si>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</si>
  <si>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</si>
  <si>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</si>
  <si>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</si>
  <si>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</si>
  <si>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</si>
  <si>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</si>
  <si>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</si>
  <si>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</si>
  <si>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</si>
  <si>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</si>
  <si>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</si>
  <si>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</si>
  <si>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</si>
  <si>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</si>
  <si>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</si>
  <si>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</si>
  <si>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</si>
  <si>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</si>
  <si>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</si>
  <si>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</si>
  <si>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</si>
  <si>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</si>
  <si>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</si>
  <si>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</si>
  <si>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</si>
  <si>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</si>
  <si>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</si>
  <si>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</si>
  <si>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</si>
  <si>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</si>
  <si>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</si>
  <si>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</si>
  <si>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</si>
  <si>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</si>
  <si>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</si>
  <si>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</si>
  <si>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</si>
  <si>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</si>
  <si>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</si>
  <si>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</si>
  <si>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</si>
  <si>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</si>
  <si>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</si>
  <si>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</si>
  <si>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</si>
  <si>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</si>
  <si>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</si>
  <si>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</si>
  <si>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</si>
  <si>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</si>
  <si>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</si>
  <si>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</si>
  <si>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</si>
  <si>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</si>
  <si>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</si>
  <si>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</si>
  <si>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</si>
  <si>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</si>
  <si>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</si>
  <si>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</si>
  <si>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</si>
  <si>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</si>
  <si>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</si>
  <si>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</si>
  <si>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</si>
  <si>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</si>
  <si>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</si>
  <si>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</si>
  <si>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</si>
  <si>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</si>
  <si>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</si>
  <si>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</si>
  <si>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</si>
  <si>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</si>
  <si>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</si>
  <si>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</si>
  <si>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</si>
  <si>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</si>
  <si>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</si>
  <si>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</si>
  <si>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</si>
  <si>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</si>
  <si>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</si>
  <si>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</si>
  <si>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</si>
  <si>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</si>
  <si>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</si>
  <si>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</si>
  <si>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</si>
  <si>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</si>
  <si>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</si>
  <si>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</si>
  <si>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</si>
  <si>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</si>
  <si>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</si>
  <si>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</si>
  <si>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</si>
  <si>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</si>
  <si>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</si>
  <si>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</si>
  <si>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</si>
  <si>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</si>
  <si>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</si>
  <si>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</si>
  <si>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</si>
  <si>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</si>
  <si>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</si>
  <si>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</si>
  <si>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</si>
  <si>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</si>
  <si>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</si>
  <si>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</si>
  <si>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</si>
  <si>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</si>
  <si>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</si>
  <si>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</si>
  <si>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</si>
  <si>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</si>
  <si>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</si>
  <si>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</si>
  <si>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</si>
  <si>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</si>
  <si>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</si>
  <si>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</si>
  <si>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</si>
  <si>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</si>
  <si>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</si>
  <si>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</si>
  <si>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</si>
  <si>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</si>
  <si>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</si>
  <si>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</si>
  <si>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</si>
  <si>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</si>
  <si>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</si>
  <si>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</si>
  <si>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</si>
  <si>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</si>
  <si>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</si>
  <si>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</si>
  <si>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</si>
  <si>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</si>
  <si>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</si>
  <si>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</si>
  <si>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</si>
  <si>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</si>
  <si>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</si>
  <si>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</si>
  <si>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</si>
  <si>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</si>
  <si>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</si>
  <si>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</si>
  <si>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</si>
  <si>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</si>
  <si>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</si>
  <si>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</si>
  <si>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</si>
  <si>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</si>
  <si>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</si>
  <si>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</si>
  <si>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</si>
  <si>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</si>
  <si>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</si>
  <si>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</si>
  <si>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</si>
  <si>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</si>
  <si>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</si>
  <si>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</si>
  <si>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</si>
  <si>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</si>
  <si>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</si>
  <si>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</si>
  <si>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</si>
  <si>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</si>
  <si>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</si>
  <si>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</si>
  <si>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</si>
  <si>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</si>
  <si>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</si>
  <si>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</si>
  <si>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</si>
  <si>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</si>
  <si>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</si>
  <si>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</si>
  <si>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</si>
  <si>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</si>
  <si>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</si>
  <si>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</si>
  <si>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</si>
  <si>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</si>
  <si>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</si>
  <si>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</si>
  <si>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</si>
  <si>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</si>
  <si>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</si>
  <si>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</si>
  <si>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</si>
  <si>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</si>
  <si>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</si>
  <si>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</si>
  <si>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</si>
  <si>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</si>
  <si>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</si>
  <si>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</si>
  <si>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</si>
  <si>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</si>
  <si>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</si>
  <si>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</si>
  <si>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</si>
  <si>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</si>
  <si>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</si>
  <si>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</si>
  <si>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</si>
  <si>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</si>
  <si>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</si>
  <si>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</si>
  <si>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</si>
  <si>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</si>
  <si>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</si>
  <si>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</si>
  <si>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</si>
  <si>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</si>
  <si>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</si>
  <si>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</si>
  <si>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</si>
  <si>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</si>
  <si>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</si>
  <si>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</si>
  <si>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</si>
  <si>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</si>
  <si>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</si>
  <si>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</si>
  <si>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</si>
  <si>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</si>
  <si>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</si>
  <si>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</si>
  <si>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</si>
  <si>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</si>
  <si>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</si>
  <si>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</si>
  <si>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</si>
  <si>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</si>
  <si>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</si>
  <si>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</si>
  <si>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</si>
  <si>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</si>
  <si>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</si>
  <si>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</si>
  <si>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</si>
  <si>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</si>
  <si>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</si>
  <si>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</si>
  <si>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</si>
  <si>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</si>
  <si>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</si>
  <si>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</si>
  <si>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</si>
  <si>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</si>
  <si>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</si>
  <si>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</si>
  <si>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</si>
  <si>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</si>
  <si>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</si>
  <si>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</si>
  <si>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</si>
  <si>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</si>
  <si>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</si>
  <si>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</si>
  <si>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</si>
  <si>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</si>
  <si>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</si>
  <si>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</si>
  <si>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</si>
  <si>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</si>
  <si>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</si>
  <si>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</si>
  <si>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</si>
  <si>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</si>
  <si>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</si>
  <si>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</si>
  <si>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</si>
  <si>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</si>
  <si>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</si>
  <si>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</si>
  <si>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</si>
  <si>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</si>
  <si>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</si>
  <si>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</si>
  <si>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</si>
  <si>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</si>
  <si>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</si>
  <si>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</si>
  <si>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</si>
  <si>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</si>
  <si>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</si>
  <si>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</si>
  <si>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</si>
  <si>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</si>
  <si>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</si>
  <si>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</si>
  <si>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</si>
  <si>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</si>
  <si>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</si>
  <si>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</si>
  <si>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</si>
  <si>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</si>
  <si>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</si>
  <si>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</si>
  <si>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</si>
  <si>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</si>
  <si>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</si>
  <si>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</si>
  <si>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</si>
  <si>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</si>
  <si>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</si>
  <si>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</si>
  <si>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</si>
  <si>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</si>
  <si>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</si>
  <si>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</si>
  <si>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</si>
  <si>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</si>
  <si>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</si>
  <si>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</si>
  <si>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</si>
  <si>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</si>
  <si>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</si>
  <si>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</si>
  <si>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</si>
  <si>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</si>
  <si>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</si>
  <si>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</si>
  <si>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</si>
  <si>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</si>
  <si>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</si>
  <si>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</si>
  <si>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</si>
  <si>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</si>
  <si>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</si>
  <si>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</si>
  <si>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</si>
  <si>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</si>
  <si>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</si>
  <si>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</si>
  <si>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</si>
  <si>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</si>
  <si>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</si>
  <si>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</si>
  <si>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</si>
  <si>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</si>
  <si>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</si>
  <si>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</si>
  <si>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</si>
  <si>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</si>
  <si>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</si>
  <si>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</si>
  <si>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</si>
  <si>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</si>
  <si>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</si>
  <si>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</si>
  <si>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</si>
  <si>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</si>
  <si>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</si>
  <si>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</si>
  <si>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</si>
  <si>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</si>
  <si>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</si>
  <si>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</si>
  <si>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</si>
  <si>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</si>
  <si>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</si>
  <si>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</si>
  <si>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</si>
  <si>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</si>
  <si>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</si>
  <si>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</si>
  <si>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</si>
  <si>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</si>
  <si>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</si>
  <si>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</si>
  <si>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</si>
  <si>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</si>
  <si>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</si>
  <si>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</si>
  <si>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</si>
  <si>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</si>
  <si>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</si>
  <si>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</si>
  <si>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</si>
  <si>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</si>
  <si>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</si>
  <si>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</si>
  <si>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</si>
  <si>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</si>
  <si>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</si>
  <si>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</si>
  <si>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</si>
  <si>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</si>
  <si>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</si>
  <si>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</si>
  <si>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</si>
  <si>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</si>
  <si>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</si>
  <si>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</si>
  <si>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</si>
  <si>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</si>
  <si>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</si>
  <si>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</si>
  <si>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</si>
  <si>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</si>
  <si>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</si>
  <si>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</si>
  <si>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</si>
  <si>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</si>
  <si>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</si>
  <si>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</si>
  <si>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</si>
  <si>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</si>
  <si>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</si>
  <si>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</si>
  <si>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</si>
  <si>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</si>
  <si>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</si>
  <si>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</si>
  <si>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</si>
  <si>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</si>
  <si>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</si>
  <si>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</si>
  <si>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</si>
  <si>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</si>
  <si>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</si>
  <si>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</si>
  <si>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</si>
  <si>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</si>
  <si>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</si>
  <si>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</si>
  <si>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</si>
  <si>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</si>
  <si>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</si>
  <si>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</si>
  <si>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</si>
  <si>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</si>
  <si>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</si>
  <si>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</si>
  <si>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</si>
  <si>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</si>
  <si>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</si>
  <si>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</si>
  <si>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</si>
  <si>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</si>
  <si>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</si>
  <si>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</si>
  <si>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</si>
  <si>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</si>
  <si>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</si>
  <si>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</si>
  <si>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</si>
  <si>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</si>
  <si>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</si>
  <si>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</si>
  <si>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</si>
  <si>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</si>
  <si>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</si>
  <si>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</si>
  <si>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</si>
  <si>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</si>
  <si>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</si>
  <si>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</si>
  <si>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</si>
  <si>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</si>
  <si>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</si>
  <si>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</si>
  <si>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</si>
  <si>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</si>
  <si>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</si>
  <si>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</si>
  <si>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</si>
  <si>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</si>
  <si>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</si>
  <si>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</si>
  <si>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</si>
  <si>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</si>
  <si>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</si>
  <si>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</si>
  <si>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</si>
  <si>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</si>
  <si>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</si>
  <si>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</si>
  <si>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</si>
  <si>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</si>
  <si>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</si>
  <si>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</si>
  <si>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</si>
  <si>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</si>
  <si>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</si>
  <si>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</si>
  <si>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</si>
  <si>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</si>
  <si>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</si>
  <si>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</si>
  <si>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</si>
  <si>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</si>
  <si>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</si>
  <si>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</si>
  <si>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</si>
  <si>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</si>
  <si>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</si>
  <si>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</si>
  <si>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</si>
  <si>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</si>
  <si>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</si>
  <si>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</si>
  <si>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</si>
  <si>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</si>
  <si>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</si>
  <si>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</si>
  <si>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</si>
  <si>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</si>
  <si>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</si>
  <si>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</si>
  <si>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</si>
  <si>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</si>
  <si>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</si>
  <si>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</si>
  <si>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</si>
  <si>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</si>
  <si>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</si>
  <si>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</si>
  <si>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</si>
  <si>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</si>
  <si>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</si>
  <si>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</si>
  <si>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</si>
  <si>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</si>
  <si>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</si>
  <si>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</si>
  <si>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</si>
  <si>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</si>
  <si>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</si>
  <si>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</si>
  <si>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</si>
  <si>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</si>
  <si>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</si>
  <si>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</si>
  <si>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</si>
  <si>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</si>
  <si>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</si>
  <si>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</si>
  <si>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</si>
  <si>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</si>
  <si>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</si>
  <si>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</si>
  <si>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</si>
  <si>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</si>
  <si>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</si>
  <si>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</si>
  <si>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</si>
  <si>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</si>
  <si>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</si>
  <si>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</si>
  <si>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</si>
  <si>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</si>
  <si>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</si>
  <si>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</si>
  <si>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</si>
  <si>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</si>
  <si>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</si>
  <si>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</si>
  <si>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</si>
  <si>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</si>
  <si>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</si>
  <si>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</si>
  <si>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</si>
  <si>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</si>
  <si>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</si>
  <si>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</si>
  <si>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</si>
  <si>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</si>
  <si>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</si>
  <si>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</si>
  <si>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</si>
  <si>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</si>
  <si>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</si>
  <si>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</si>
  <si>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</si>
  <si>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</si>
  <si>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</si>
  <si>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</si>
  <si>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</si>
  <si>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</si>
  <si>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</si>
  <si>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</si>
  <si>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</si>
  <si>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</si>
  <si>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</si>
  <si>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</si>
  <si>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</si>
  <si>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</si>
  <si>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</si>
  <si>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</si>
  <si>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</si>
  <si>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</si>
  <si>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</si>
  <si>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</si>
  <si>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</si>
  <si>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</si>
  <si>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</si>
  <si>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</si>
  <si>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</si>
  <si>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</si>
  <si>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</si>
  <si>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</si>
  <si>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</si>
  <si>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</si>
  <si>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</si>
  <si>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</si>
  <si>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</si>
  <si>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</si>
  <si>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</si>
  <si>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</si>
  <si>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</si>
  <si>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</si>
  <si>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</si>
  <si>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</si>
  <si>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</si>
  <si>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</si>
  <si>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</si>
  <si>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</si>
  <si>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</si>
  <si>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</si>
  <si>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</si>
  <si>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</si>
  <si>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</si>
  <si>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</si>
  <si>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</si>
  <si>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</si>
  <si>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</si>
  <si>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</si>
  <si>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</si>
  <si>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</si>
  <si>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</si>
  <si>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</si>
  <si>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</si>
  <si>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</si>
  <si>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</si>
  <si>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</si>
  <si>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</si>
  <si>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</si>
  <si>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</si>
  <si>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</si>
  <si>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</si>
  <si>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</si>
  <si>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</si>
  <si>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</si>
  <si>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</si>
  <si>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</si>
  <si>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</si>
  <si>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</si>
  <si>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</si>
  <si>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</si>
  <si>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</si>
  <si>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</si>
  <si>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</si>
  <si>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</si>
  <si>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</si>
  <si>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</si>
  <si>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</si>
  <si>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</si>
  <si>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</si>
  <si>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</si>
  <si>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</si>
  <si>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</si>
  <si>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</si>
  <si>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</si>
  <si>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</si>
  <si>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</si>
  <si>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</si>
  <si>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</si>
  <si>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</si>
  <si>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</si>
  <si>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</si>
  <si>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</si>
  <si>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</si>
  <si>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</si>
  <si>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</si>
  <si>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</si>
  <si>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</si>
  <si>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</si>
  <si>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</si>
  <si>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</si>
  <si>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</si>
  <si>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</si>
  <si>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</si>
  <si>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</si>
  <si>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</si>
  <si>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</si>
  <si>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</si>
  <si>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</si>
  <si>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</si>
  <si>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</si>
  <si>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</si>
  <si>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</si>
  <si>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</si>
  <si>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</si>
  <si>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</si>
  <si>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</si>
  <si>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</si>
  <si>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</si>
  <si>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</si>
  <si>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</si>
  <si>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</si>
  <si>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</si>
  <si>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</si>
  <si>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</si>
  <si>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</si>
  <si>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</si>
  <si>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</si>
  <si>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</si>
  <si>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</si>
  <si>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</si>
  <si>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</si>
  <si>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</si>
  <si>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</si>
  <si>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</si>
  <si>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</si>
  <si>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</si>
  <si>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</si>
  <si>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</si>
  <si>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</si>
  <si>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</si>
  <si>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</si>
  <si>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</si>
  <si>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</si>
  <si>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</si>
  <si>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</si>
  <si>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</si>
  <si>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</si>
  <si>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</si>
  <si>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</si>
  <si>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</si>
  <si>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</si>
  <si>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</si>
  <si>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</si>
  <si>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</si>
  <si>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</si>
  <si>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</si>
  <si>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</si>
  <si>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</si>
  <si>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</si>
  <si>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</si>
  <si>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</si>
  <si>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</si>
  <si>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</si>
  <si>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</si>
  <si>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</si>
  <si>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</si>
  <si>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</si>
  <si>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</si>
  <si>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</si>
  <si>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</si>
  <si>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</si>
  <si>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</si>
  <si>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</si>
  <si>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</si>
  <si>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</si>
  <si>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</si>
  <si>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</si>
  <si>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</si>
  <si>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</si>
  <si>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</si>
  <si>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</si>
  <si>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</si>
  <si>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</si>
  <si>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</si>
  <si>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</si>
  <si>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</si>
  <si>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</si>
  <si>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</si>
  <si>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</si>
  <si>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</si>
  <si>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</si>
  <si>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</si>
  <si>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</si>
  <si>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</si>
  <si>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</si>
  <si>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</si>
  <si>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</si>
  <si>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</si>
  <si>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</si>
  <si>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</si>
  <si>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</si>
  <si>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</si>
  <si>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</si>
  <si>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</si>
  <si>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</si>
  <si>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</si>
  <si>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</si>
  <si>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</si>
  <si>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</si>
  <si>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</si>
  <si>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</si>
  <si>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</si>
  <si>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</si>
  <si>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</si>
  <si>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</si>
  <si>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</si>
  <si>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</si>
  <si>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</si>
  <si>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</si>
  <si>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</si>
  <si>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</si>
  <si>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</si>
  <si>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</si>
  <si>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</si>
  <si>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</si>
  <si>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</si>
  <si>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</si>
  <si>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</si>
  <si>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</si>
  <si>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</si>
  <si>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</si>
  <si>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</si>
  <si>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</si>
  <si>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</si>
  <si>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</si>
  <si>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</si>
  <si>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</si>
  <si>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</si>
  <si>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</si>
  <si>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</si>
  <si>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</si>
  <si>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</si>
  <si>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</si>
  <si>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</si>
  <si>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</si>
  <si>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</si>
  <si>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</si>
  <si>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</si>
  <si>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</si>
  <si>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</si>
  <si>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</si>
  <si>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</si>
  <si>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</si>
  <si>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</si>
  <si>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</si>
  <si>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</si>
  <si>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</si>
  <si>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</si>
  <si>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</si>
  <si>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</si>
  <si>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</si>
  <si>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</si>
  <si>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</si>
  <si>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</si>
  <si>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</si>
  <si>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</si>
  <si>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</si>
  <si>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</si>
  <si>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</si>
  <si>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</si>
  <si>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</si>
  <si>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</si>
  <si>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</si>
  <si>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</si>
  <si>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</si>
  <si>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</si>
  <si>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</si>
  <si>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</si>
  <si>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</si>
  <si>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</si>
  <si>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</si>
  <si>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</si>
  <si>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</si>
  <si>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</si>
  <si>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</si>
  <si>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</si>
  <si>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</si>
  <si>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</si>
  <si>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</si>
  <si>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</si>
  <si>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</si>
  <si>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</si>
  <si>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</si>
  <si>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</si>
  <si>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</si>
  <si>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</si>
  <si>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</si>
  <si>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</si>
  <si>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</si>
  <si>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</si>
  <si>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</si>
  <si>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</si>
  <si>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</si>
  <si>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</si>
  <si>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</si>
  <si>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</si>
  <si>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</si>
  <si>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</si>
  <si>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</si>
  <si>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</si>
  <si>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</si>
  <si>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</si>
  <si>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</si>
  <si>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</si>
  <si>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</si>
  <si>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</si>
  <si>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</si>
  <si>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</si>
  <si>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</si>
  <si>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</si>
  <si>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</si>
  <si>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</si>
  <si>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</si>
  <si>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</si>
  <si>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</si>
  <si>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</si>
  <si>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</si>
  <si>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</si>
  <si>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</si>
  <si>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</si>
  <si>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</si>
  <si>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</si>
  <si>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</si>
  <si>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</si>
  <si>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</si>
  <si>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</si>
  <si>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</si>
  <si>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</si>
  <si>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</si>
  <si>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</si>
  <si>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</si>
  <si>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</si>
  <si>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</si>
  <si>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</si>
  <si>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</si>
  <si>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</si>
  <si>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</si>
  <si>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</si>
  <si>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</si>
  <si>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</si>
  <si>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</si>
  <si>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</si>
  <si>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</si>
  <si>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</si>
  <si>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</si>
  <si>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</si>
  <si>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</si>
  <si>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</si>
  <si>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</si>
  <si>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</si>
  <si>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</si>
  <si>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</si>
  <si>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</si>
  <si>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</si>
  <si>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</si>
  <si>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</si>
  <si>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</si>
  <si>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</si>
  <si>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</si>
  <si>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</si>
  <si>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</si>
  <si>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</si>
  <si>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</si>
  <si>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</si>
  <si>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</si>
  <si>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</si>
  <si>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</si>
  <si>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</si>
  <si>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</si>
  <si>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</si>
  <si>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</si>
  <si>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</si>
  <si>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</si>
  <si>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</si>
  <si>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</si>
  <si>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</si>
  <si>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</si>
  <si>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</si>
  <si>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</si>
  <si>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</si>
  <si>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</si>
  <si>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</si>
  <si>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</si>
  <si>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</si>
  <si>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</si>
  <si>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</si>
  <si>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</si>
  <si>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</si>
  <si>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</si>
  <si>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</si>
  <si>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</si>
  <si>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</si>
  <si>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</si>
  <si>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</si>
  <si>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</si>
  <si>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</si>
  <si>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</si>
  <si>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</si>
  <si>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</si>
  <si>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</si>
  <si>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</si>
  <si>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</si>
  <si>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</si>
  <si>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</si>
  <si>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</si>
  <si>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</si>
  <si>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</si>
  <si>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</si>
  <si>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</si>
  <si>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</si>
  <si>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</si>
  <si>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</si>
  <si>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</si>
  <si>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</si>
  <si>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</si>
  <si>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</si>
  <si>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</si>
  <si>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</si>
  <si>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</si>
  <si>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</si>
  <si>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</si>
  <si>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</si>
  <si>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</si>
  <si>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</si>
  <si>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</si>
  <si>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</si>
  <si>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</si>
  <si>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</si>
  <si>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</si>
  <si>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</si>
  <si>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</si>
  <si>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</si>
  <si>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</si>
  <si>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</si>
  <si>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</si>
  <si>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</si>
  <si>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</si>
  <si>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</si>
  <si>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</si>
  <si>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</si>
  <si>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</si>
  <si>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</si>
  <si>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</si>
  <si>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</si>
  <si>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</si>
  <si>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</si>
  <si>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</si>
  <si>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</si>
  <si>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</si>
  <si>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</si>
  <si>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</si>
  <si>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</si>
  <si>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</si>
  <si>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</si>
  <si>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</si>
  <si>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</si>
  <si>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</si>
  <si>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</si>
  <si>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</si>
  <si>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</si>
  <si>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</si>
  <si>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</si>
  <si>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</si>
  <si>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</si>
  <si>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</si>
  <si>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</si>
  <si>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</si>
  <si>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</si>
  <si>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</si>
  <si>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</si>
  <si>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</si>
  <si>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</si>
  <si>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</si>
  <si>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</si>
  <si>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</si>
  <si>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</si>
  <si>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</si>
  <si>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</si>
  <si>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</si>
  <si>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</si>
  <si>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</si>
  <si>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</si>
  <si>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</si>
  <si>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</si>
  <si>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</si>
  <si>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</si>
  <si>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</si>
  <si>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</si>
  <si>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</si>
  <si>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</si>
  <si>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</si>
  <si>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</si>
  <si>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</si>
  <si>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</si>
  <si>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</si>
  <si>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</si>
  <si>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</si>
  <si>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</si>
  <si>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</si>
  <si>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</si>
  <si>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</si>
  <si>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</si>
  <si>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</si>
  <si>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</si>
  <si>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</si>
  <si>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</si>
  <si>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</si>
  <si>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</si>
  <si>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</si>
  <si>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</si>
  <si>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</si>
  <si>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</si>
  <si>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</si>
  <si>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</si>
  <si>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</si>
  <si>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</si>
  <si>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</si>
  <si>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</si>
  <si>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</si>
  <si>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</si>
  <si>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</si>
  <si>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</si>
  <si>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</si>
  <si>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</si>
  <si>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</si>
  <si>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</si>
  <si>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</si>
  <si>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</si>
  <si>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</si>
  <si>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</si>
  <si>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</si>
  <si>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</si>
  <si>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</si>
  <si>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</si>
  <si>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</si>
  <si>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</si>
  <si>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</si>
  <si>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</si>
  <si>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</si>
  <si>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</si>
  <si>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</si>
  <si>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</si>
  <si>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</si>
  <si>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</si>
  <si>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</si>
  <si>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</si>
  <si>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</si>
  <si>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</si>
  <si>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</si>
  <si>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</si>
  <si>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</si>
  <si>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</si>
  <si>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</si>
  <si>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</si>
  <si>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</si>
  <si>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</si>
  <si>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</si>
  <si>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</si>
  <si>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</si>
  <si>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</si>
  <si>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</si>
  <si>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</si>
  <si>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</si>
  <si>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</si>
  <si>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</si>
  <si>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</si>
  <si>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</si>
  <si>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</si>
  <si>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</si>
  <si>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</si>
  <si>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</si>
  <si>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</si>
  <si>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</si>
  <si>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</si>
  <si>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</si>
  <si>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</si>
  <si>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</si>
  <si>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</si>
  <si>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</si>
  <si>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</si>
  <si>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</si>
  <si>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</si>
  <si>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</si>
  <si>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</si>
  <si>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</si>
  <si>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</si>
  <si>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</si>
  <si>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</si>
  <si>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</si>
  <si>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</si>
  <si>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</si>
  <si>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</si>
  <si>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</si>
  <si>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</si>
  <si>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</si>
  <si>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</si>
  <si>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</si>
  <si>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</si>
  <si>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</si>
  <si>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</si>
  <si>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</si>
  <si>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</si>
  <si>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</si>
  <si>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</si>
  <si>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</si>
  <si>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</si>
  <si>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</si>
  <si>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</si>
  <si>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</si>
  <si>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</si>
  <si>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</si>
  <si>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</si>
  <si>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</si>
  <si>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</si>
  <si>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</si>
  <si>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</si>
  <si>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</si>
  <si>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</si>
  <si>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</si>
  <si>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</si>
  <si>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</si>
  <si>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</si>
  <si>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</si>
  <si>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</si>
  <si>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</si>
  <si>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</si>
  <si>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</si>
  <si>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</si>
  <si>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</si>
  <si>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</si>
  <si>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</si>
  <si>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</si>
  <si>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</si>
  <si>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</si>
  <si>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</si>
  <si>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</si>
  <si>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</si>
  <si>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</si>
  <si>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</si>
  <si>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</si>
  <si>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</si>
  <si>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</si>
  <si>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</si>
  <si>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</si>
  <si>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</si>
  <si>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</si>
  <si>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</si>
  <si>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</si>
  <si>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</si>
  <si>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</si>
  <si>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</si>
  <si>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</si>
  <si>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</si>
  <si>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</si>
  <si>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</si>
  <si>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</si>
  <si>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</si>
  <si>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</si>
  <si>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</si>
  <si>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</si>
  <si>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</si>
  <si>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</si>
  <si>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</si>
  <si>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</si>
  <si>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</si>
  <si>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</si>
  <si>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</si>
  <si>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</si>
  <si>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</si>
  <si>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</si>
  <si>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</si>
  <si>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</si>
  <si>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</si>
  <si>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</si>
  <si>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</si>
  <si>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</si>
  <si>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</si>
  <si>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</si>
  <si>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</si>
  <si>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</si>
  <si>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</si>
  <si>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</si>
  <si>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</si>
  <si>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</si>
  <si>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</si>
  <si>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</si>
  <si>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</si>
  <si>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</si>
  <si>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</si>
  <si>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</si>
  <si>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</si>
  <si>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</si>
  <si>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</si>
  <si>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</si>
  <si>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</si>
  <si>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</si>
  <si>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</si>
  <si>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</si>
  <si>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</si>
  <si>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</si>
  <si>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</si>
  <si>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</si>
  <si>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</si>
  <si>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</si>
  <si>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</si>
  <si>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</si>
  <si>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</si>
  <si>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</si>
  <si>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</si>
  <si>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</si>
  <si>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</si>
  <si>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</si>
  <si>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</si>
  <si>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</si>
  <si>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</si>
  <si>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</si>
  <si>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</si>
  <si>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</si>
  <si>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</si>
  <si>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</si>
  <si>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</si>
  <si>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</si>
  <si>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</si>
  <si>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</si>
  <si>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</si>
  <si>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</si>
  <si>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</si>
  <si>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</si>
  <si>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</si>
  <si>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</si>
  <si>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</si>
  <si>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</si>
  <si>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</si>
  <si>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</si>
  <si>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</si>
  <si>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</si>
  <si>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</si>
  <si>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</si>
  <si>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</si>
  <si>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</si>
  <si>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</si>
  <si>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</si>
  <si>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</si>
  <si>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</si>
  <si>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</si>
  <si>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</si>
  <si>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</si>
  <si>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</si>
  <si>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</si>
  <si>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</si>
  <si>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</si>
  <si>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</si>
  <si>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</si>
  <si>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</si>
  <si>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</si>
  <si>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</si>
  <si>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</si>
  <si>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</si>
  <si>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</si>
  <si>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</si>
  <si>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</si>
  <si>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</si>
  <si>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</si>
  <si>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</si>
  <si>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</si>
  <si>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</si>
  <si>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</si>
  <si>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</si>
  <si>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</si>
  <si>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</si>
  <si>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</si>
  <si>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</si>
  <si>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</si>
  <si>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</si>
  <si>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</si>
  <si>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</si>
  <si>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</si>
  <si>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</si>
  <si>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</si>
  <si>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</si>
  <si>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</si>
  <si>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</si>
  <si>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</si>
  <si>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</si>
  <si>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</si>
  <si>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</si>
  <si>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</si>
  <si>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</si>
  <si>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</si>
  <si>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</si>
  <si>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</si>
  <si>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</si>
  <si>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</si>
  <si>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</si>
  <si>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</si>
  <si>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</si>
  <si>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</si>
  <si>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</si>
  <si>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</si>
  <si>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</si>
  <si>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</si>
  <si>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</si>
  <si>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</si>
  <si>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</si>
  <si>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</si>
  <si>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</si>
  <si>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</si>
  <si>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</si>
  <si>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</si>
  <si>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</si>
  <si>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</si>
  <si>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</si>
  <si>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</si>
  <si>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</si>
  <si>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</si>
  <si>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</si>
  <si>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</si>
  <si>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</si>
  <si>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</si>
  <si>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</si>
  <si>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</si>
  <si>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</si>
  <si>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</si>
  <si>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</si>
  <si>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</si>
  <si>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</si>
  <si>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</si>
  <si>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</si>
  <si>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</si>
  <si>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</si>
  <si>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</si>
  <si>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</si>
  <si>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</si>
  <si>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</si>
  <si>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</si>
  <si>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</si>
  <si>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</si>
  <si>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</si>
  <si>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</si>
  <si>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</si>
  <si>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</si>
  <si>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</si>
  <si>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</si>
  <si>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</si>
  <si>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</si>
  <si>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</si>
  <si>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</si>
  <si>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</si>
  <si>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</si>
  <si>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</si>
  <si>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</si>
  <si>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</si>
  <si>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</si>
  <si>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</si>
  <si>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</si>
  <si>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</si>
  <si>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</si>
  <si>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</si>
  <si>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</si>
  <si>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</si>
  <si>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</si>
  <si>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</si>
  <si>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</si>
  <si>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</si>
  <si>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</si>
  <si>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</si>
  <si>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</si>
  <si>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</si>
  <si>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</si>
  <si>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</si>
  <si>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</si>
  <si>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</si>
  <si>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</si>
  <si>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</si>
  <si>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</si>
  <si>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</si>
  <si>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</si>
  <si>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</si>
  <si>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</si>
  <si>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</si>
  <si>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</si>
  <si>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</si>
  <si>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</si>
  <si>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</si>
  <si>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</si>
  <si>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</si>
  <si>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</si>
  <si>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</si>
  <si>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</si>
  <si>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</si>
  <si>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</si>
  <si>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</si>
  <si>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</si>
  <si>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</si>
  <si>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</si>
  <si>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</si>
  <si>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</si>
  <si>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</si>
  <si>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</si>
  <si>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</si>
  <si>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</si>
  <si>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</si>
  <si>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</si>
  <si>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</si>
  <si>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</si>
  <si>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</si>
  <si>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</si>
  <si>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</si>
  <si>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</si>
  <si>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</si>
  <si>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</si>
  <si>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</si>
  <si>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</si>
  <si>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</si>
  <si>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</si>
  <si>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</si>
  <si>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</si>
  <si>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</si>
  <si>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</si>
  <si>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</si>
  <si>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</si>
  <si>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</si>
  <si>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</si>
  <si>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</si>
  <si>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</si>
  <si>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</si>
  <si>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</si>
  <si>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</si>
  <si>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</si>
  <si>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</si>
  <si>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</si>
  <si>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</si>
  <si>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</si>
  <si>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</si>
  <si>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</si>
  <si>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</si>
  <si>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</si>
  <si>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</si>
  <si>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</si>
  <si>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</si>
  <si>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</si>
  <si>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</si>
  <si>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</si>
  <si>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</si>
  <si>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</si>
  <si>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</si>
  <si>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</si>
  <si>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</si>
  <si>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</si>
  <si>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</si>
  <si>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</si>
  <si>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</si>
  <si>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</si>
  <si>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</si>
  <si>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</si>
  <si>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</si>
  <si>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</si>
  <si>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</si>
  <si>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</si>
  <si>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</si>
  <si>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</si>
  <si>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</si>
  <si>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</si>
  <si>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</si>
  <si>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</si>
  <si>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</si>
  <si>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</si>
  <si>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</si>
  <si>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</si>
  <si>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</si>
  <si>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</si>
  <si>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</si>
  <si>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</si>
  <si>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</si>
  <si>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</si>
  <si>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</si>
  <si>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</si>
  <si>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</si>
  <si>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</si>
  <si>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</si>
  <si>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</si>
  <si>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</si>
  <si>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</si>
  <si>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</si>
  <si>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</si>
  <si>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</si>
  <si>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</si>
  <si>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</si>
  <si>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</si>
  <si>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</si>
  <si>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</si>
  <si>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</si>
  <si>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</si>
  <si>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</si>
  <si>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</si>
  <si>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</si>
  <si>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</si>
  <si>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</si>
  <si>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</si>
  <si>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</si>
  <si>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</si>
  <si>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</si>
  <si>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</si>
  <si>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</si>
  <si>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</si>
  <si>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</si>
  <si>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</si>
  <si>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</si>
  <si>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</si>
  <si>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</si>
  <si>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</si>
  <si>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</si>
  <si>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</si>
  <si>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</si>
  <si>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</si>
  <si>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</si>
  <si>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</si>
  <si>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</si>
  <si>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</si>
  <si>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</si>
  <si>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</si>
  <si>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</si>
  <si>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</si>
  <si>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</si>
  <si>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</si>
  <si>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</si>
  <si>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</si>
  <si>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</si>
  <si>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</si>
  <si>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</si>
  <si>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</si>
  <si>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</si>
  <si>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</si>
  <si>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</si>
  <si>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</si>
  <si>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</si>
  <si>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</si>
  <si>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</si>
  <si>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</si>
  <si>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</si>
  <si>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</si>
  <si>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</si>
  <si>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</si>
  <si>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</si>
  <si>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</si>
  <si>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</si>
  <si>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</si>
  <si>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</si>
  <si>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</si>
  <si>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</si>
  <si>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</si>
  <si>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</si>
  <si>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</si>
  <si>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</si>
  <si>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</si>
  <si>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</si>
  <si>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</si>
  <si>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</si>
  <si>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</si>
  <si>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</si>
  <si>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</si>
  <si>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</si>
  <si>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</si>
  <si>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</si>
  <si>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</si>
  <si>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</si>
  <si>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</si>
  <si>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</si>
  <si>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</si>
  <si>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</si>
  <si>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</si>
  <si>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</si>
  <si>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</si>
  <si>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</si>
  <si>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</si>
  <si>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</si>
  <si>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</si>
  <si>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</si>
  <si>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</si>
  <si>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</si>
  <si>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</si>
  <si>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</si>
  <si>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</si>
  <si>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</si>
  <si>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</si>
  <si>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</si>
  <si>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</si>
  <si>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</si>
  <si>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</si>
  <si>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</si>
  <si>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</si>
  <si>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</si>
  <si>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</si>
  <si>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</si>
  <si>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</si>
  <si>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</si>
  <si>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</si>
  <si>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</si>
  <si>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</si>
  <si>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</si>
  <si>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</si>
  <si>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</si>
  <si>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</si>
  <si>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</si>
  <si>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</si>
  <si>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</si>
  <si>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</si>
  <si>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</si>
  <si>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</si>
  <si>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</si>
  <si>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</si>
  <si>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</si>
  <si>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</si>
  <si>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</si>
  <si>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</si>
  <si>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</si>
  <si>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</si>
  <si>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</si>
  <si>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</si>
  <si>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</si>
  <si>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</si>
  <si>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</si>
  <si>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</si>
  <si>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</si>
  <si>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</si>
  <si>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</si>
  <si>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</si>
  <si>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</si>
  <si>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</si>
  <si>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</si>
  <si>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</si>
  <si>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</si>
  <si>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</si>
  <si>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</si>
  <si>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</si>
  <si>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</si>
  <si>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</si>
  <si>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</si>
  <si>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</si>
  <si>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</si>
  <si>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</si>
  <si>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</si>
  <si>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</si>
  <si>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</si>
  <si>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</si>
  <si>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</si>
  <si>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</si>
  <si>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</si>
  <si>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</si>
  <si>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</si>
  <si>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</si>
  <si>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</si>
  <si>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</si>
  <si>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</si>
  <si>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</si>
  <si>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</si>
  <si>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</si>
  <si>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</si>
  <si>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</si>
  <si>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</si>
  <si>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</si>
  <si>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</si>
  <si>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</si>
  <si>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</si>
  <si>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</si>
  <si>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</si>
  <si>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</si>
  <si>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</si>
  <si>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</si>
  <si>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</si>
  <si>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</si>
  <si>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</si>
  <si>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</si>
  <si>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</si>
  <si>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</si>
  <si>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</si>
  <si>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</si>
  <si>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</si>
  <si>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</si>
  <si>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</si>
  <si>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</si>
  <si>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</si>
  <si>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</si>
  <si>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</si>
  <si>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</si>
  <si>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</si>
  <si>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</si>
  <si>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</si>
  <si>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</si>
  <si>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</si>
  <si>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</si>
  <si>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</si>
  <si>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</si>
  <si>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</si>
  <si>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</si>
  <si>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</si>
  <si>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</si>
  <si>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</si>
  <si>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</si>
  <si>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</si>
  <si>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</si>
  <si>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</si>
  <si>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</si>
  <si>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</si>
  <si>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</si>
  <si>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</si>
  <si>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</si>
  <si>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</si>
  <si>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</si>
  <si>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</si>
  <si>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</si>
  <si>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</si>
  <si>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</si>
  <si>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</si>
  <si>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</si>
  <si>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</si>
  <si>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</si>
  <si>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</si>
  <si>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</si>
  <si>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</si>
  <si>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</si>
  <si>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</si>
  <si>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</si>
  <si>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</si>
  <si>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</si>
  <si>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</si>
  <si>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</si>
  <si>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</si>
  <si>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</si>
  <si>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</si>
  <si>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</si>
  <si>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</si>
  <si>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</si>
  <si>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</si>
  <si>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</si>
  <si>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</si>
  <si>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</si>
  <si>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</si>
  <si>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</si>
  <si>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</si>
  <si>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</si>
  <si>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</si>
  <si>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</si>
  <si>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</si>
  <si>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</si>
  <si>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</si>
  <si>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</si>
  <si>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</si>
  <si>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</si>
  <si>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</si>
  <si>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</si>
  <si>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</si>
  <si>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</si>
  <si>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</si>
  <si>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</si>
  <si>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</si>
  <si>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</si>
  <si>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</si>
  <si>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</si>
  <si>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</si>
  <si>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</si>
  <si>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</si>
  <si>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</si>
  <si>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</si>
  <si>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</si>
  <si>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</si>
  <si>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</si>
  <si>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</si>
  <si>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</si>
  <si>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</si>
  <si>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</si>
  <si>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</si>
  <si>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</si>
  <si>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</si>
  <si>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</si>
  <si>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</si>
  <si>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</si>
  <si>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</si>
  <si>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</si>
  <si>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</si>
  <si>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</si>
  <si>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</si>
  <si>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</si>
  <si>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</si>
  <si>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</si>
  <si>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</si>
  <si>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</si>
  <si>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</si>
  <si>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</si>
  <si>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</si>
  <si>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</si>
  <si>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</si>
  <si>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</si>
  <si>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</si>
  <si>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</si>
  <si>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</si>
  <si>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</si>
  <si>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</si>
  <si>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</si>
  <si>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</si>
  <si>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</si>
  <si>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</si>
  <si>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</si>
  <si>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</si>
  <si>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</si>
  <si>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</si>
  <si>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</si>
  <si>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</si>
  <si>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</si>
  <si>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</si>
  <si>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</si>
  <si>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</si>
  <si>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</si>
  <si>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</si>
  <si>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</si>
  <si>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</si>
  <si>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</si>
  <si>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</si>
  <si>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</si>
  <si>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</si>
  <si>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</si>
  <si>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</si>
  <si>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</si>
  <si>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</si>
  <si>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</si>
  <si>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</si>
  <si>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</si>
  <si>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</si>
  <si>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</si>
  <si>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</si>
  <si>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</si>
  <si>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</si>
  <si>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</si>
  <si>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</si>
  <si>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</si>
  <si>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</si>
  <si>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</si>
  <si>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</si>
  <si>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</si>
  <si>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</si>
  <si>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</si>
  <si>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</si>
  <si>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</si>
  <si>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</si>
  <si>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</si>
  <si>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</si>
  <si>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</si>
  <si>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</si>
  <si>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</si>
  <si>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</si>
  <si>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</si>
  <si>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</si>
  <si>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</si>
  <si>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</si>
  <si>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</si>
  <si>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</si>
  <si>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</si>
  <si>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</si>
  <si>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</si>
  <si>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</si>
  <si>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</si>
  <si>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</si>
  <si>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</si>
  <si>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</si>
  <si>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</si>
  <si>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</si>
  <si>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</si>
  <si>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</si>
  <si>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</si>
  <si>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</si>
  <si>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</si>
  <si>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</si>
  <si>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</si>
  <si>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</si>
  <si>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</si>
  <si>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</si>
  <si>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</si>
  <si>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</si>
  <si>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</si>
  <si>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</si>
  <si>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</si>
  <si>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</si>
  <si>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</si>
  <si>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</si>
  <si>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</si>
  <si>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</si>
  <si>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</si>
  <si>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</si>
  <si>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</si>
  <si>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</si>
  <si>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</si>
  <si>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</si>
  <si>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</si>
  <si>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</si>
  <si>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</si>
  <si>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</si>
  <si>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</si>
  <si>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</si>
  <si>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</si>
  <si>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</si>
  <si>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</si>
  <si>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</si>
  <si>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</si>
  <si>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</si>
  <si>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</si>
  <si>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</si>
  <si>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</si>
  <si>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</si>
  <si>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</si>
  <si>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</si>
  <si>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</si>
  <si>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</si>
  <si>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</si>
  <si>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</si>
  <si>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</si>
  <si>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</si>
  <si>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</si>
  <si>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</si>
  <si>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</si>
  <si>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</si>
  <si>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</si>
  <si>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</si>
  <si>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</si>
  <si>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</si>
  <si>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</si>
  <si>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</si>
  <si>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</si>
  <si>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</si>
  <si>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</si>
  <si>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</si>
  <si>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</si>
  <si>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</si>
  <si>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</si>
  <si>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</si>
  <si>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</si>
  <si>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</si>
  <si>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</si>
  <si>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</si>
  <si>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</si>
  <si>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</si>
  <si>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</si>
  <si>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</si>
  <si>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</si>
  <si>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</si>
  <si>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</si>
  <si>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</si>
  <si>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</si>
  <si>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</si>
  <si>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</si>
  <si>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</si>
  <si>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</si>
  <si>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</si>
  <si>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</si>
  <si>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</si>
  <si>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</si>
  <si>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</si>
  <si>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</si>
  <si>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</si>
  <si>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</si>
  <si>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</si>
  <si>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</si>
  <si>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</si>
  <si>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</si>
  <si>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</si>
  <si>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</si>
  <si>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</si>
  <si>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</si>
  <si>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</si>
  <si>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</si>
  <si>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</si>
  <si>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</si>
  <si>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</si>
  <si>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</si>
  <si>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</si>
  <si>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</si>
  <si>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</si>
  <si>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</si>
  <si>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</si>
  <si>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</si>
  <si>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</si>
  <si>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</si>
  <si>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</si>
  <si>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</si>
  <si>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</si>
  <si>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</si>
  <si>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</si>
  <si>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</si>
  <si>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</si>
  <si>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</si>
  <si>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</si>
  <si>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</si>
  <si>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</si>
  <si>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</si>
  <si>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</si>
  <si>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</si>
  <si>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</si>
  <si>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</si>
  <si>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</si>
  <si>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</si>
  <si>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</si>
  <si>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</si>
  <si>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</si>
  <si>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</si>
  <si>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</si>
  <si>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</si>
  <si>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</si>
  <si>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</si>
  <si>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</si>
  <si>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</si>
  <si>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</si>
  <si>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</si>
  <si>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</si>
  <si>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</si>
  <si>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</si>
  <si>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</si>
  <si>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</si>
  <si>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</si>
  <si>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</si>
  <si>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</si>
  <si>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</si>
  <si>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</si>
  <si>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</si>
  <si>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</si>
  <si>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</si>
  <si>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</si>
  <si>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</si>
  <si>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</si>
  <si>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</si>
  <si>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</si>
  <si>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</si>
  <si>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</si>
  <si>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</si>
  <si>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</si>
  <si>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</si>
  <si>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</si>
  <si>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</si>
  <si>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</si>
  <si>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</si>
  <si>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</si>
  <si>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</si>
  <si>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</si>
  <si>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</si>
  <si>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</si>
  <si>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</si>
  <si>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</si>
  <si>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</si>
  <si>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</si>
  <si>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</si>
  <si>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</si>
  <si>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</si>
  <si>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</si>
  <si>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</si>
  <si>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</si>
  <si>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</si>
  <si>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</si>
  <si>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</si>
  <si>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</si>
  <si>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</si>
  <si>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</si>
  <si>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</si>
  <si>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</si>
  <si>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</si>
  <si>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</si>
  <si>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</si>
  <si>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</si>
  <si>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</si>
  <si>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</si>
  <si>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</si>
  <si>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</si>
  <si>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</si>
  <si>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</si>
  <si>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</si>
  <si>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</si>
  <si>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</si>
  <si>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</si>
  <si>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</si>
  <si>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</si>
  <si>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</si>
  <si>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</si>
  <si>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</si>
  <si>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</si>
  <si>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</si>
  <si>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</si>
  <si>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</si>
  <si>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</si>
  <si>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</si>
  <si>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</si>
  <si>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</si>
  <si>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</si>
  <si>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</si>
  <si>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</si>
  <si>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</si>
  <si>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</si>
  <si>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</si>
  <si>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</si>
  <si>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</si>
  <si>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</si>
  <si>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</si>
  <si>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</si>
  <si>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</si>
  <si>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</si>
  <si>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</si>
  <si>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</si>
  <si>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</si>
  <si>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</si>
  <si>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</si>
  <si>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</si>
  <si>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</si>
  <si>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</si>
  <si>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</si>
  <si>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</si>
  <si>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</si>
  <si>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</si>
  <si>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</si>
  <si>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</si>
  <si>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</si>
  <si>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</si>
  <si>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</si>
  <si>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</si>
  <si>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</si>
  <si>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</si>
  <si>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</si>
  <si>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</si>
  <si>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</si>
  <si>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</si>
  <si>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</si>
  <si>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</si>
  <si>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</si>
  <si>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</si>
  <si>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</si>
  <si>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</si>
  <si>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</si>
  <si>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</si>
  <si>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</si>
  <si>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</si>
  <si>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</si>
  <si>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</si>
  <si>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</si>
  <si>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</si>
  <si>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</si>
  <si>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</si>
  <si>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</si>
  <si>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</si>
  <si>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</si>
  <si>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</si>
  <si>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</si>
  <si>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</si>
  <si>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</si>
  <si>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</si>
  <si>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</si>
  <si>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</si>
  <si>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</si>
  <si>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</si>
  <si>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</si>
  <si>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</si>
  <si>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</si>
  <si>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</si>
  <si>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</si>
  <si>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</si>
  <si>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</si>
  <si>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</si>
  <si>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</si>
  <si>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</si>
  <si>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</si>
  <si>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</si>
  <si>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</si>
  <si>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</si>
  <si>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</si>
  <si>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</si>
  <si>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</si>
  <si>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</si>
  <si>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</si>
  <si>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</si>
  <si>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</si>
  <si>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</si>
  <si>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</si>
  <si>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</si>
  <si>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</si>
  <si>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</si>
  <si>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</si>
  <si>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</si>
  <si>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</si>
  <si>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</si>
  <si>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</si>
  <si>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</si>
  <si>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</si>
  <si>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</si>
  <si>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</si>
  <si>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</si>
  <si>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</si>
  <si>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</si>
  <si>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</si>
  <si>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</si>
  <si>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</si>
  <si>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</si>
  <si>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</si>
  <si>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</si>
  <si>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</si>
  <si>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</si>
  <si>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</si>
  <si>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</si>
  <si>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</si>
  <si>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</si>
  <si>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</si>
  <si>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</si>
  <si>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</si>
  <si>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</si>
  <si>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</si>
  <si>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</si>
  <si>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</si>
  <si>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</si>
  <si>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</si>
  <si>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</si>
  <si>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</si>
  <si>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</si>
  <si>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</si>
  <si>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</si>
  <si>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</si>
  <si>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</si>
  <si>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</si>
  <si>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</si>
  <si>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</si>
  <si>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</si>
  <si>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</si>
  <si>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</si>
  <si>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</si>
  <si>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</si>
  <si>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</si>
  <si>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</si>
  <si>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</si>
  <si>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</si>
  <si>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</si>
  <si>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</si>
  <si>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</si>
  <si>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</si>
  <si>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</si>
  <si>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</si>
  <si>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</si>
  <si>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</si>
  <si>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</si>
  <si>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</si>
  <si>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</si>
  <si>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</si>
  <si>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</si>
  <si>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</si>
  <si>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</si>
  <si>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</si>
  <si>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</si>
  <si>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</si>
  <si>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</si>
  <si>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</si>
  <si>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</si>
  <si>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</si>
  <si>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</si>
  <si>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</si>
  <si>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</si>
  <si>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</si>
  <si>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</si>
  <si>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</si>
  <si>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</si>
  <si>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</si>
  <si>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</si>
  <si>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</si>
  <si>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</si>
  <si>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</si>
  <si>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</si>
  <si>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</si>
  <si>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</si>
  <si>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</si>
  <si>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</si>
  <si>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</si>
  <si>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</si>
  <si>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</si>
  <si>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</si>
  <si>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</si>
  <si>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</si>
  <si>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</si>
  <si>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</si>
  <si>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</si>
  <si>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</si>
  <si>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</si>
  <si>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</si>
  <si>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</si>
  <si>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</si>
  <si>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</si>
  <si>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</si>
  <si>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</si>
  <si>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</si>
  <si>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</si>
  <si>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</si>
  <si>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</si>
  <si>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</si>
  <si>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</si>
  <si>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</si>
  <si>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</si>
  <si>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</si>
  <si>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</si>
  <si>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</si>
  <si>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</si>
  <si>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</si>
  <si>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</si>
  <si>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</si>
  <si>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</si>
  <si>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</si>
  <si>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</si>
  <si>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</si>
  <si>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</si>
  <si>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</si>
  <si>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</si>
  <si>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</si>
  <si>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</si>
  <si>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</si>
  <si>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</si>
  <si>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</si>
  <si>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</si>
  <si>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</si>
  <si>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</si>
  <si>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</si>
  <si>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</si>
  <si>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</si>
  <si>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</si>
  <si>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</si>
  <si>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</si>
  <si>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</si>
  <si>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</si>
  <si>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</si>
  <si>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</si>
  <si>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</si>
  <si>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</si>
  <si>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</si>
  <si>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</si>
  <si>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</si>
  <si>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</si>
  <si>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</si>
  <si>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</si>
  <si>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</si>
  <si>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</si>
  <si>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</si>
  <si>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</si>
  <si>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</si>
  <si>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</si>
  <si>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</si>
  <si>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</si>
  <si>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</si>
  <si>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</si>
  <si>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</si>
  <si>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</si>
  <si>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</si>
  <si>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</si>
  <si>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</si>
  <si>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</si>
  <si>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</si>
  <si>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</si>
  <si>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</si>
  <si>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</si>
  <si>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</si>
  <si>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</si>
  <si>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</si>
  <si>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</si>
  <si>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</si>
  <si>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</si>
  <si>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</si>
  <si>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</si>
  <si>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</si>
  <si>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</si>
  <si>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</si>
  <si>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</si>
  <si>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</si>
  <si>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</si>
  <si>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</si>
  <si>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</si>
  <si>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</si>
  <si>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</si>
  <si>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</si>
  <si>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</si>
  <si>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</si>
  <si>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</si>
  <si>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</si>
  <si>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</si>
  <si>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</si>
  <si>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</si>
  <si>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</si>
  <si>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</si>
  <si>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</si>
  <si>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</si>
  <si>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</si>
  <si>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</si>
  <si>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</si>
  <si>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</si>
  <si>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</si>
  <si>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</si>
  <si>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</si>
  <si>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</si>
  <si>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</si>
  <si>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</si>
  <si>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</si>
  <si>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</si>
  <si>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</si>
  <si>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</si>
  <si>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</si>
  <si>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</si>
  <si>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</si>
  <si>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</si>
  <si>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</si>
  <si>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</si>
  <si>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</si>
  <si>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</si>
  <si>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</si>
  <si>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</si>
  <si>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</si>
  <si>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</si>
  <si>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</si>
  <si>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</si>
  <si>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</si>
  <si>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</si>
  <si>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</si>
  <si>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</si>
  <si>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</si>
  <si>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</si>
  <si>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</si>
  <si>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</si>
  <si>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</si>
  <si>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</si>
  <si>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</si>
  <si>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</si>
  <si>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</si>
  <si>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</si>
  <si>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</si>
  <si>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</si>
  <si>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</si>
  <si>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</si>
  <si>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</si>
  <si>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</si>
  <si>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</si>
  <si>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</si>
  <si>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</si>
  <si>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</si>
  <si>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</si>
  <si>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</si>
  <si>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</si>
  <si>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</si>
  <si>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</si>
  <si>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</si>
  <si>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</si>
  <si>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</si>
  <si>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</si>
  <si>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</si>
  <si>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</si>
  <si>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</si>
  <si>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</si>
  <si>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</si>
  <si>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</si>
  <si>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</si>
  <si>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</si>
  <si>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</si>
  <si>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</si>
  <si>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</si>
  <si>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</si>
  <si>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</si>
  <si>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</si>
  <si>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</si>
  <si>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</si>
  <si>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</si>
  <si>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</si>
  <si>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</si>
  <si>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</si>
  <si>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</si>
  <si>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</si>
  <si>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</si>
  <si>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</si>
  <si>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</si>
  <si>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</si>
  <si>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</si>
  <si>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</si>
  <si>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</si>
  <si>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</si>
  <si>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</si>
  <si>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</si>
  <si>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</si>
  <si>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</si>
  <si>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</si>
  <si>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</si>
  <si>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</si>
  <si>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</si>
  <si>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</si>
  <si>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</si>
  <si>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</si>
  <si>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</si>
  <si>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</si>
  <si>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</si>
  <si>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</si>
  <si>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</si>
  <si>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</si>
  <si>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</si>
  <si>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</si>
  <si>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</si>
  <si>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</si>
  <si>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</si>
  <si>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</si>
  <si>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</si>
  <si>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</si>
  <si>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</si>
  <si>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</si>
  <si>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</si>
  <si>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</si>
  <si>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</si>
  <si>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</si>
  <si>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</si>
  <si>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</si>
  <si>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</si>
  <si>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</si>
  <si>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</si>
  <si>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</si>
  <si>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</si>
  <si>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</si>
  <si>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</si>
  <si>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</si>
  <si>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</si>
  <si>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</si>
  <si>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</si>
  <si>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</si>
  <si>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</si>
  <si>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</si>
  <si>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</si>
  <si>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</si>
  <si>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</si>
  <si>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</si>
  <si>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</si>
  <si>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</si>
  <si>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</si>
  <si>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</si>
  <si>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</si>
  <si>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</si>
  <si>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</si>
  <si>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</si>
  <si>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</si>
  <si>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</si>
  <si>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</si>
  <si>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</si>
  <si>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</si>
  <si>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</si>
  <si>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</si>
  <si>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</si>
  <si>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</si>
  <si>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</si>
  <si>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</si>
  <si>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</si>
  <si>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</si>
  <si>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</si>
  <si>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</si>
  <si>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</si>
  <si>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</si>
  <si>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</si>
  <si>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</si>
  <si>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</si>
  <si>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</si>
  <si>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</si>
  <si>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</si>
  <si>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</si>
  <si>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</si>
  <si>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</si>
  <si>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</si>
  <si>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</si>
  <si>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</si>
  <si>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</si>
  <si>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</si>
  <si>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</si>
  <si>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</si>
  <si>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</si>
  <si>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</si>
  <si>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</si>
  <si>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</si>
  <si>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</si>
  <si>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</si>
  <si>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</si>
  <si>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</si>
  <si>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</si>
  <si>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</si>
  <si>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</si>
  <si>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</si>
  <si>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</si>
  <si>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</si>
  <si>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</si>
  <si>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</si>
  <si>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</si>
  <si>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</si>
  <si>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</si>
  <si>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</si>
  <si>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</si>
  <si>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</si>
  <si>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</si>
  <si>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</si>
  <si>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</si>
  <si>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</si>
  <si>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</si>
  <si>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</si>
  <si>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</si>
  <si>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</si>
  <si>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</si>
  <si>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</si>
  <si>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</si>
  <si>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</si>
  <si>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</si>
  <si>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</si>
  <si>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</si>
  <si>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</si>
  <si>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</si>
  <si>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</si>
  <si>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</si>
  <si>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</si>
  <si>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</si>
  <si>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</si>
  <si>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</si>
  <si>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</si>
  <si>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</si>
  <si>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</si>
  <si>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</si>
  <si>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</si>
  <si>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</si>
  <si>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</si>
  <si>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</si>
  <si>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</si>
  <si>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</si>
  <si>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</si>
  <si>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</si>
  <si>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</si>
  <si>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</si>
  <si>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</si>
  <si>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</si>
  <si>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</si>
  <si>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</si>
  <si>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</si>
  <si>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</si>
  <si>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</si>
  <si>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</si>
  <si>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</si>
  <si>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</si>
  <si>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</si>
  <si>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</si>
  <si>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</si>
  <si>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</si>
  <si>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</si>
  <si>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</si>
  <si>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</si>
  <si>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</si>
  <si>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</si>
  <si>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</si>
  <si>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</si>
  <si>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</si>
  <si>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</si>
  <si>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</si>
  <si>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</si>
  <si>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</si>
  <si>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</si>
  <si>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</si>
  <si>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</si>
  <si>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</si>
  <si>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</si>
  <si>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</si>
  <si>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</si>
  <si>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</si>
  <si>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</si>
  <si>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</si>
  <si>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</si>
  <si>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</si>
  <si>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</si>
  <si>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</si>
  <si>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</si>
  <si>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</si>
  <si>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</si>
  <si>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</si>
  <si>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</si>
  <si>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</si>
  <si>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</si>
  <si>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</si>
  <si>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</si>
  <si>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</si>
  <si>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</si>
  <si>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</si>
  <si>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</si>
  <si>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</si>
  <si>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</si>
  <si>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</si>
  <si>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</si>
  <si>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</si>
  <si>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</si>
  <si>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</si>
  <si>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</si>
  <si>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</si>
  <si>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</si>
  <si>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</si>
  <si>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</si>
  <si>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</si>
  <si>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</si>
  <si>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</si>
  <si>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</si>
  <si>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</si>
  <si>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</si>
  <si>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</si>
  <si>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</si>
  <si>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</si>
  <si>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</si>
  <si>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</si>
  <si>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</si>
  <si>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</si>
  <si>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</si>
  <si>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</si>
  <si>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</si>
  <si>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</si>
  <si>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</si>
  <si>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</si>
  <si>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</si>
  <si>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</si>
  <si>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</si>
  <si>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</si>
  <si>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</si>
  <si>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</si>
  <si>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</si>
  <si>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</si>
  <si>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</si>
  <si>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</si>
  <si>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</si>
  <si>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</si>
  <si>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</si>
  <si>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</si>
  <si>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</si>
  <si>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</si>
  <si>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</si>
  <si>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</si>
  <si>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</si>
  <si>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</si>
  <si>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</si>
  <si>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</si>
  <si>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</si>
  <si>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</si>
  <si>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</si>
  <si>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</si>
  <si>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</si>
  <si>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</si>
  <si>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</si>
  <si>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</si>
  <si>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</si>
  <si>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</si>
  <si>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</si>
  <si>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</si>
  <si>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</si>
  <si>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</si>
  <si>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</si>
  <si>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</si>
  <si>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</si>
  <si>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</si>
  <si>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</si>
  <si>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</si>
  <si>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</si>
  <si>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</si>
  <si>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</si>
  <si>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</si>
  <si>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</si>
  <si>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</si>
  <si>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</si>
  <si>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</si>
  <si>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</si>
  <si>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</si>
  <si>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</si>
  <si>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</si>
  <si>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</si>
  <si>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</si>
  <si>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</si>
  <si>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</si>
  <si>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</si>
  <si>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</si>
  <si>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</si>
  <si>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</si>
  <si>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</si>
  <si>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</si>
  <si>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</si>
  <si>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</si>
  <si>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</si>
  <si>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</si>
  <si>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</si>
  <si>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</si>
  <si>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</si>
  <si>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</si>
  <si>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</si>
  <si>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</si>
  <si>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</si>
  <si>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</si>
  <si>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</si>
  <si>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</si>
  <si>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</si>
  <si>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</si>
  <si>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</si>
  <si>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</si>
  <si>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</si>
  <si>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</si>
  <si>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</si>
  <si>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</si>
  <si>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</si>
  <si>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</si>
  <si>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</si>
  <si>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</si>
  <si>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</si>
  <si>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</si>
  <si>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</si>
  <si>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</si>
  <si>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</si>
  <si>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</si>
  <si>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</si>
  <si>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</si>
  <si>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</si>
  <si>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</si>
  <si>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</si>
  <si>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</si>
  <si>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</si>
  <si>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</si>
  <si>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</si>
  <si>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</si>
  <si>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</si>
  <si>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</si>
  <si>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</si>
  <si>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</si>
  <si>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</si>
  <si>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</si>
  <si>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</si>
  <si>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</si>
  <si>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</si>
  <si>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</si>
  <si>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</si>
  <si>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</si>
  <si>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</si>
  <si>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</si>
  <si>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</si>
  <si>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</si>
  <si>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</si>
  <si>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</si>
  <si>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</si>
  <si>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</si>
  <si>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</si>
  <si>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</si>
  <si>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</si>
  <si>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</si>
  <si>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</si>
  <si>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</si>
  <si>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</si>
  <si>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</si>
  <si>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</si>
  <si>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</si>
  <si>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</si>
  <si>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</si>
  <si>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</si>
  <si>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</si>
  <si>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</si>
  <si>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</si>
  <si>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</si>
  <si>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</si>
  <si>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</si>
  <si>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</si>
  <si>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</si>
  <si>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</si>
  <si>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</si>
  <si>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</si>
  <si>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</si>
  <si>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</si>
  <si>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</si>
  <si>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</si>
  <si>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</si>
  <si>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</si>
  <si>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</si>
  <si>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</si>
  <si>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</si>
  <si>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</si>
  <si>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</si>
  <si>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</si>
  <si>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</si>
  <si>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</si>
  <si>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</si>
  <si>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</si>
  <si>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</si>
  <si>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</si>
  <si>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</si>
  <si>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</si>
  <si>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</si>
  <si>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</si>
  <si>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</si>
  <si>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</si>
  <si>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</si>
  <si>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</si>
  <si>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</si>
  <si>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</si>
  <si>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</si>
  <si>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</si>
  <si>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</si>
  <si>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</si>
  <si>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</si>
  <si>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</si>
  <si>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</si>
  <si>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</si>
  <si>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</si>
  <si>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</si>
  <si>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</si>
  <si>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</si>
  <si>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</si>
  <si>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</si>
  <si>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</si>
  <si>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</si>
  <si>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</si>
  <si>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</si>
  <si>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</si>
  <si>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</si>
  <si>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</si>
  <si>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</si>
  <si>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</si>
  <si>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</si>
  <si>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</si>
  <si>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</si>
  <si>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</si>
  <si>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</si>
  <si>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</si>
  <si>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</si>
  <si>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</si>
  <si>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</si>
  <si>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</si>
  <si>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</si>
  <si>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</si>
  <si>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</si>
  <si>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</si>
  <si>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</si>
  <si>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</si>
  <si>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</si>
  <si>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</si>
  <si>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</si>
  <si>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</si>
  <si>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</si>
  <si>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</si>
  <si>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</si>
  <si>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</si>
  <si>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</si>
  <si>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</si>
  <si>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</si>
  <si>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</si>
  <si>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</si>
  <si>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</si>
  <si>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</si>
  <si>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</si>
  <si>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</si>
  <si>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</si>
  <si>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</si>
  <si>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</si>
  <si>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</si>
  <si>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</si>
  <si>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</si>
  <si>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</si>
  <si>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</si>
  <si>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</si>
  <si>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</si>
  <si>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</si>
  <si>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</si>
  <si>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</si>
  <si>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</si>
  <si>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</si>
  <si>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</si>
  <si>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</si>
  <si>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</si>
  <si>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</si>
  <si>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</si>
  <si>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</si>
  <si>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</si>
  <si>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</si>
  <si>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</si>
  <si>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</si>
  <si>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</si>
  <si>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</si>
  <si>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</si>
  <si>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</si>
  <si>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</si>
  <si>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</si>
  <si>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</si>
  <si>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</si>
  <si>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</si>
  <si>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</si>
  <si>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</si>
  <si>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</si>
  <si>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</si>
  <si>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</si>
  <si>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</si>
  <si>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</si>
  <si>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</si>
  <si>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</si>
  <si>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</si>
  <si>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</si>
  <si>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</si>
  <si>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</si>
  <si>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</si>
  <si>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</si>
  <si>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</si>
  <si>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</si>
  <si>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</si>
  <si>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</si>
  <si>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</si>
  <si>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</si>
  <si>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</si>
  <si>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</si>
  <si>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</si>
  <si>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</si>
  <si>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</si>
  <si>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</si>
  <si>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</si>
  <si>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</si>
  <si>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</si>
  <si>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</si>
  <si>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</si>
  <si>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</si>
  <si>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</si>
  <si>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</si>
  <si>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</si>
  <si>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</si>
  <si>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</si>
  <si>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</si>
  <si>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</si>
  <si>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</si>
  <si>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</si>
  <si>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</si>
  <si>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</si>
  <si>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</si>
  <si>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</si>
  <si>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</si>
  <si>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</si>
  <si>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</si>
  <si>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</si>
  <si>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</si>
  <si>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</si>
  <si>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</si>
  <si>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</si>
  <si>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</si>
  <si>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</si>
  <si>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</si>
  <si>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</si>
  <si>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</si>
  <si>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</si>
  <si>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</si>
  <si>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</si>
  <si>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</si>
  <si>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</si>
  <si>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</si>
  <si>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</si>
  <si>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</si>
  <si>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</si>
  <si>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</si>
  <si>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</si>
  <si>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</si>
  <si>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</si>
  <si>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</si>
  <si>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</si>
  <si>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</si>
  <si>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</si>
  <si>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</si>
  <si>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</si>
  <si>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</si>
  <si>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</si>
  <si>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</si>
  <si>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</si>
  <si>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</si>
  <si>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</si>
  <si>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</si>
  <si>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</si>
  <si>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</si>
  <si>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</si>
  <si>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</si>
  <si>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</si>
  <si>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</si>
  <si>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</si>
  <si>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</si>
  <si>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</si>
  <si>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</si>
  <si>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</si>
  <si>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</si>
  <si>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</si>
  <si>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</si>
  <si>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</si>
  <si>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</si>
  <si>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</si>
  <si>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</si>
  <si>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</si>
  <si>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</si>
  <si>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</si>
  <si>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</si>
  <si>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</si>
  <si>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</si>
  <si>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</si>
  <si>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</si>
  <si>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</si>
  <si>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</si>
  <si>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</si>
  <si>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</si>
  <si>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</si>
  <si>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</si>
  <si>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</si>
  <si>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</si>
  <si>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</si>
  <si>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</si>
  <si>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</si>
  <si>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</si>
  <si>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</si>
  <si>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</si>
  <si>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</si>
  <si>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</si>
  <si>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</si>
  <si>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</si>
  <si>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</si>
  <si>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</si>
  <si>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</si>
  <si>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</si>
  <si>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</si>
  <si>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</si>
  <si>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</si>
  <si>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</si>
  <si>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</si>
  <si>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</si>
  <si>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</si>
  <si>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</si>
  <si>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</si>
  <si>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</si>
  <si>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</si>
  <si>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</si>
  <si>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</si>
  <si>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</si>
  <si>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</si>
  <si>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</si>
  <si>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</si>
  <si>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</si>
  <si>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</si>
  <si>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</si>
  <si>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</si>
  <si>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</si>
  <si>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</si>
  <si>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</si>
  <si>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</si>
  <si>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</si>
  <si>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</si>
  <si>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</si>
  <si>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</si>
  <si>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</si>
  <si>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</si>
  <si>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</si>
  <si>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</si>
  <si>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</si>
  <si>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</si>
  <si>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</si>
  <si>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</si>
  <si>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</si>
  <si>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</si>
  <si>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</si>
  <si>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</si>
  <si>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</si>
  <si>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</si>
  <si>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</si>
  <si>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</si>
  <si>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</si>
  <si>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</si>
  <si>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</si>
  <si>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</si>
  <si>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</si>
  <si>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</si>
  <si>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</si>
  <si>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</si>
  <si>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</si>
  <si>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</si>
  <si>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</si>
  <si>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</si>
  <si>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</si>
  <si>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</si>
  <si>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</si>
  <si>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</si>
  <si>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</si>
  <si>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</si>
  <si>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</si>
  <si>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</si>
  <si>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</si>
  <si>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</si>
  <si>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</si>
  <si>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</si>
  <si>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</si>
  <si>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</si>
  <si>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</si>
  <si>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</si>
  <si>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</si>
  <si>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</si>
  <si>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</si>
  <si>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</si>
  <si>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</si>
  <si>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</si>
  <si>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</si>
  <si>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</si>
  <si>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</si>
  <si>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</si>
  <si>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</si>
  <si>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</si>
  <si>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</si>
  <si>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</si>
  <si>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</si>
  <si>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</si>
  <si>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</si>
  <si>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</si>
  <si>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</si>
  <si>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</si>
  <si>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</si>
  <si>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</si>
  <si>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</si>
  <si>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</si>
  <si>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</si>
  <si>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</si>
  <si>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</si>
  <si>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</si>
  <si>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</si>
  <si>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</si>
  <si>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</si>
  <si>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</si>
  <si>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</si>
  <si>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</si>
  <si>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</si>
  <si>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</si>
  <si>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</si>
  <si>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</si>
  <si>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</si>
  <si>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</si>
  <si>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</si>
  <si>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</si>
  <si>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</si>
  <si>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</si>
  <si>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</si>
  <si>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</si>
  <si>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</si>
  <si>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</si>
  <si>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</si>
  <si>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</si>
  <si>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</si>
  <si>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</si>
  <si>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</si>
  <si>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</si>
  <si>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</si>
  <si>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</si>
  <si>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</si>
  <si>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</si>
  <si>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</si>
  <si>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</si>
  <si>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</si>
  <si>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</si>
  <si>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</si>
  <si>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</si>
  <si>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</si>
  <si>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</si>
  <si>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</si>
  <si>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</si>
  <si>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</si>
  <si>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</si>
  <si>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</si>
  <si>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</si>
  <si>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</si>
  <si>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</si>
  <si>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</si>
  <si>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</si>
  <si>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</si>
  <si>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</si>
  <si>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</si>
  <si>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</si>
  <si>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</si>
  <si>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</si>
  <si>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</si>
  <si>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</si>
  <si>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</si>
  <si>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</si>
  <si>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</si>
  <si>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</si>
  <si>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</si>
  <si>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</si>
  <si>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</si>
  <si>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</si>
  <si>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</si>
  <si>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</si>
  <si>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</si>
  <si>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</si>
  <si>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</si>
  <si>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</si>
  <si>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</si>
  <si>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</si>
  <si>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</si>
  <si>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</si>
  <si>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</si>
  <si>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</si>
  <si>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</si>
  <si>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</si>
  <si>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</si>
  <si>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</si>
  <si>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</si>
  <si>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</si>
  <si>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</si>
  <si>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</si>
  <si>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</si>
  <si>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</si>
  <si>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</si>
  <si>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</si>
  <si>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</si>
  <si>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</si>
  <si>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</si>
  <si>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</si>
  <si>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</si>
  <si>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</si>
  <si>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</si>
  <si>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</si>
  <si>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</si>
  <si>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</si>
  <si>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</si>
  <si>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</si>
  <si>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</si>
  <si>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</si>
  <si>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</si>
  <si>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</si>
  <si>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</si>
  <si>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</si>
  <si>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</si>
  <si>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</si>
  <si>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</si>
  <si>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</si>
  <si>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</si>
  <si>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</si>
  <si>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</si>
  <si>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</si>
  <si>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</si>
  <si>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</si>
  <si>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</si>
  <si>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</si>
  <si>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</si>
  <si>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</si>
  <si>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</si>
  <si>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</si>
  <si>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</si>
  <si>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</si>
  <si>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</si>
  <si>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</si>
  <si>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</si>
  <si>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</si>
  <si>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</si>
  <si>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</si>
  <si>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</si>
  <si>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</si>
  <si>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</si>
  <si>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</si>
  <si>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</si>
  <si>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</si>
  <si>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</si>
  <si>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</si>
  <si>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</si>
  <si>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</si>
  <si>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</si>
  <si>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</si>
  <si>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</si>
  <si>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</si>
  <si>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</si>
  <si>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</si>
  <si>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</si>
  <si>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</si>
  <si>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</si>
  <si>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</si>
  <si>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</si>
  <si>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</si>
  <si>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</si>
  <si>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</si>
  <si>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</si>
  <si>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</si>
  <si>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</si>
  <si>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</si>
  <si>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</si>
  <si>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</si>
  <si>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</si>
  <si>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</si>
  <si>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</si>
  <si>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</si>
  <si>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</si>
  <si>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</si>
  <si>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</si>
  <si>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</si>
  <si>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</si>
  <si>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</si>
  <si>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</si>
  <si>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</si>
  <si>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</si>
  <si>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</si>
  <si>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</si>
  <si>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</si>
  <si>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</si>
  <si>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</si>
  <si>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</si>
  <si>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</si>
  <si>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</si>
  <si>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</si>
  <si>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</si>
  <si>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</si>
  <si>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</si>
  <si>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</si>
  <si>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</si>
  <si>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</si>
  <si>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</si>
  <si>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</si>
  <si>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</si>
  <si>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</si>
  <si>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</si>
  <si>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</si>
  <si>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</si>
  <si>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</si>
  <si>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</si>
  <si>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</si>
  <si>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</si>
  <si>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</si>
  <si>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</si>
  <si>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</si>
  <si>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</si>
  <si>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</si>
  <si>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</si>
  <si>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</si>
  <si>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</si>
  <si>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</si>
  <si>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</si>
  <si>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</si>
  <si>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</si>
  <si>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</si>
  <si>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</si>
  <si>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</si>
  <si>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</si>
  <si>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</si>
  <si>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</si>
  <si>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</si>
  <si>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</si>
  <si>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</si>
  <si>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</si>
  <si>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</si>
  <si>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</si>
  <si>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</si>
  <si>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</si>
  <si>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</si>
  <si>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</si>
  <si>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</si>
  <si>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</si>
  <si>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</si>
  <si>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</si>
  <si>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</si>
  <si>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</si>
  <si>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</si>
  <si>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</si>
  <si>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</si>
  <si>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</si>
  <si>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</si>
  <si>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</si>
  <si>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</si>
  <si>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</si>
  <si>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</si>
  <si>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</si>
  <si>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</si>
  <si>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</si>
  <si>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</si>
  <si>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</si>
  <si>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</si>
  <si>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</si>
  <si>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</si>
  <si>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</si>
  <si>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</si>
  <si>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</si>
  <si>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</si>
  <si>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</si>
  <si>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</si>
  <si>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</si>
  <si>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</si>
  <si>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</si>
  <si>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</si>
  <si>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</si>
  <si>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</si>
  <si>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</si>
  <si>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</si>
  <si>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</si>
  <si>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</si>
  <si>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</si>
  <si>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</si>
  <si>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</si>
  <si>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</si>
  <si>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</si>
  <si>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</si>
  <si>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</si>
  <si>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</si>
  <si>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</si>
  <si>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</si>
  <si>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</si>
  <si>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</si>
  <si>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</si>
  <si>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</si>
  <si>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</si>
  <si>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</si>
  <si>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</si>
  <si>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</si>
  <si>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</si>
  <si>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</si>
  <si>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</si>
  <si>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</si>
  <si>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</si>
  <si>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</si>
  <si>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</si>
  <si>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</si>
  <si>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</si>
  <si>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</si>
  <si>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</si>
  <si>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</si>
  <si>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</si>
  <si>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</si>
  <si>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</si>
  <si>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</si>
  <si>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</si>
  <si>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</si>
  <si>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</si>
  <si>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</si>
  <si>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</si>
  <si>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</si>
  <si>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</si>
  <si>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</si>
  <si>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</si>
  <si>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</si>
  <si>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</si>
  <si>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</si>
  <si>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</si>
  <si>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</si>
  <si>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</si>
  <si>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</si>
  <si>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</si>
  <si>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</si>
  <si>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</si>
  <si>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</si>
  <si>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</si>
  <si>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</si>
  <si>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</si>
  <si>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</si>
  <si>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</si>
  <si>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</si>
  <si>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</si>
  <si>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</si>
  <si>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</si>
  <si>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</si>
  <si>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</si>
  <si>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</si>
  <si>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</si>
  <si>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</si>
  <si>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</si>
  <si>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</si>
  <si>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</si>
  <si>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</si>
  <si>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</si>
  <si>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</si>
  <si>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</si>
  <si>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</si>
  <si>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</si>
  <si>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</si>
  <si>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</si>
  <si>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</si>
  <si>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</si>
  <si>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</si>
  <si>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</si>
  <si>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</si>
  <si>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</si>
  <si>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</si>
  <si>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</si>
  <si>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</si>
  <si>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</si>
  <si>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</si>
  <si>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</si>
  <si>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</si>
  <si>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</si>
  <si>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</si>
  <si>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</si>
  <si>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</si>
  <si>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</si>
  <si>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</si>
  <si>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</si>
  <si>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</si>
  <si>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</si>
  <si>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</si>
  <si>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</si>
  <si>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</si>
  <si>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</si>
  <si>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</si>
  <si>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</si>
  <si>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</si>
  <si>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</si>
  <si>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</si>
  <si>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</si>
  <si>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</si>
  <si>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</si>
  <si>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</si>
  <si>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</si>
  <si>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</si>
  <si>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</si>
  <si>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</si>
  <si>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</si>
  <si>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</si>
  <si>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</si>
  <si>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</si>
  <si>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</si>
  <si>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</si>
  <si>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</si>
  <si>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</si>
  <si>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</si>
  <si>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</si>
  <si>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</si>
  <si>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</si>
  <si>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</si>
  <si>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</si>
  <si>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</si>
  <si>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</si>
  <si>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</si>
  <si>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</si>
  <si>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</si>
  <si>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</si>
  <si>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</si>
  <si>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</si>
  <si>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</si>
  <si>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</si>
  <si>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</si>
  <si>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</si>
  <si>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</si>
  <si>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</si>
  <si>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</si>
  <si>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</si>
  <si>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</si>
  <si>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</si>
  <si>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</si>
  <si>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</si>
  <si>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</si>
  <si>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</si>
  <si>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</si>
  <si>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</si>
  <si>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</si>
  <si>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</si>
  <si>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</si>
  <si>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</si>
  <si>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</si>
  <si>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</si>
  <si>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</si>
  <si>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</si>
  <si>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</si>
  <si>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</si>
  <si>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</si>
  <si>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</si>
  <si>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</si>
  <si>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</si>
  <si>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</si>
  <si>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</si>
  <si>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</si>
  <si>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</si>
  <si>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</si>
  <si>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</si>
  <si>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</si>
  <si>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</si>
  <si>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</si>
  <si>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</si>
  <si>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</si>
  <si>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</si>
  <si>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</si>
  <si>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</si>
  <si>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</si>
  <si>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</si>
  <si>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</si>
  <si>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</si>
  <si>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</si>
  <si>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</si>
  <si>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</si>
  <si>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</si>
  <si>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</si>
  <si>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</si>
  <si>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</si>
  <si>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</si>
  <si>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</si>
  <si>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</si>
  <si>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</si>
  <si>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</si>
  <si>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</si>
  <si>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</si>
  <si>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</si>
  <si>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</si>
  <si>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</si>
  <si>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</si>
  <si>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</si>
  <si>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</si>
  <si>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</si>
  <si>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</si>
  <si>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</si>
  <si>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</si>
  <si>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</si>
  <si>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</si>
  <si>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</si>
  <si>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</si>
  <si>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</si>
  <si>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</si>
  <si>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</si>
  <si>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</si>
  <si>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</si>
  <si>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</si>
  <si>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</si>
  <si>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</si>
  <si>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</si>
  <si>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</si>
  <si>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</si>
  <si>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</si>
  <si>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</si>
  <si>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</si>
  <si>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</si>
  <si>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</si>
  <si>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</si>
  <si>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</si>
  <si>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</si>
  <si>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</si>
  <si>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</si>
  <si>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</si>
  <si>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</si>
  <si>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</si>
  <si>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</si>
  <si>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</si>
  <si>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</si>
  <si>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</si>
  <si>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</si>
  <si>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</si>
  <si>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</si>
  <si>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</si>
  <si>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</si>
  <si>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</si>
  <si>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</si>
  <si>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</si>
  <si>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</si>
  <si>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</si>
  <si>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</si>
  <si>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</si>
  <si>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</si>
  <si>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</si>
  <si>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</si>
  <si>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</si>
  <si>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</si>
  <si>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</si>
  <si>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</si>
  <si>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</si>
  <si>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</si>
  <si>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</si>
  <si>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</si>
  <si>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</si>
  <si>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</si>
  <si>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</si>
  <si>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</si>
  <si>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</si>
  <si>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</si>
  <si>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</si>
  <si>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</si>
  <si>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</si>
  <si>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</si>
  <si>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</si>
  <si>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</si>
  <si>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</si>
  <si>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</si>
  <si>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</si>
  <si>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</si>
  <si>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</si>
  <si>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</si>
  <si>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</si>
  <si>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</si>
  <si>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</si>
  <si>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</si>
  <si>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</si>
  <si>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</si>
  <si>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</si>
  <si>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</si>
  <si>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</si>
  <si>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</si>
  <si>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</si>
  <si>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</si>
  <si>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</si>
  <si>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</si>
  <si>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</si>
  <si>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</si>
  <si>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</si>
  <si>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</si>
  <si>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</si>
  <si>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</si>
  <si>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</si>
  <si>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</si>
  <si>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</si>
  <si>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</si>
  <si>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</si>
  <si>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</si>
  <si>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</si>
  <si>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</si>
  <si>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</si>
  <si>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</si>
  <si>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</si>
  <si>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</si>
  <si>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</si>
  <si>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</si>
  <si>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</si>
  <si>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</si>
  <si>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</si>
  <si>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</si>
  <si>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</si>
  <si>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</si>
  <si>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</si>
  <si>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</si>
  <si>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</si>
  <si>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</si>
  <si>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</si>
  <si>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</si>
  <si>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</si>
  <si>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</si>
  <si>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</si>
  <si>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</si>
  <si>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</si>
  <si>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</si>
  <si>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</si>
  <si>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</si>
  <si>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</si>
  <si>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</si>
  <si>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</si>
  <si>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</si>
  <si>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</si>
  <si>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</si>
  <si>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</si>
  <si>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</si>
  <si>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</si>
  <si>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</si>
  <si>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</si>
  <si>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</si>
  <si>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</si>
  <si>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</si>
  <si>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</si>
  <si>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</si>
  <si>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</si>
  <si>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</si>
  <si>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</si>
  <si>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</si>
  <si>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</si>
  <si>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</si>
  <si>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</si>
  <si>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</si>
  <si>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</si>
  <si>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</si>
  <si>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</si>
  <si>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</si>
  <si>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</si>
  <si>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</si>
  <si>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</si>
  <si>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</si>
  <si>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</si>
  <si>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</si>
  <si>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</si>
  <si>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</si>
  <si>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</si>
  <si>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</si>
  <si>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</si>
  <si>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</si>
  <si>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</si>
  <si>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</si>
  <si>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</si>
  <si>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</si>
  <si>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</si>
  <si>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</si>
  <si>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</si>
  <si>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</si>
  <si>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</si>
  <si>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</si>
  <si>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</si>
  <si>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</si>
  <si>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</si>
  <si>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</si>
  <si>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</si>
  <si>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</si>
  <si>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</si>
  <si>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</si>
  <si>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</si>
  <si>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</si>
  <si>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</si>
  <si>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</si>
  <si>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</si>
  <si>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</si>
  <si>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</si>
  <si>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</si>
  <si>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</si>
  <si>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</si>
  <si>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</si>
  <si>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</si>
  <si>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</si>
  <si>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</si>
  <si>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</si>
  <si>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</si>
  <si>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</si>
  <si>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</si>
  <si>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</si>
  <si>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</si>
  <si>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</si>
  <si>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</si>
  <si>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</si>
  <si>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</si>
  <si>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</si>
  <si>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</si>
  <si>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</si>
  <si>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</si>
  <si>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</si>
  <si>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</si>
  <si>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</si>
  <si>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</si>
  <si>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</si>
  <si>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</si>
  <si>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</si>
  <si>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</si>
  <si>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</si>
  <si>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</si>
  <si>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</si>
  <si>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</si>
  <si>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</si>
  <si>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</si>
  <si>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</si>
  <si>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</si>
  <si>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</si>
  <si>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</si>
  <si>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</si>
  <si>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</si>
  <si>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</si>
  <si>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</si>
  <si>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</si>
  <si>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</si>
  <si>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</si>
  <si>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</si>
  <si>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</si>
  <si>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</si>
  <si>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</si>
  <si>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</si>
  <si>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</si>
  <si>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</si>
  <si>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</si>
  <si>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</si>
  <si>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</si>
  <si>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</si>
  <si>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</si>
  <si>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</si>
  <si>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</si>
  <si>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</si>
  <si>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</si>
  <si>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</si>
  <si>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</si>
  <si>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</si>
  <si>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</si>
  <si>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</si>
  <si>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</si>
  <si>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</si>
  <si>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</si>
  <si>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</si>
  <si>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</si>
  <si>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</si>
  <si>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</si>
  <si>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</si>
  <si>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</si>
  <si>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</si>
  <si>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</si>
  <si>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</si>
  <si>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</si>
  <si>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</si>
  <si>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</si>
  <si>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</si>
  <si>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</si>
  <si>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</si>
  <si>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</si>
  <si>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</si>
  <si>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</si>
  <si>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</si>
  <si>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</si>
  <si>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</si>
  <si>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</si>
  <si>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</si>
  <si>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</si>
  <si>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</si>
  <si>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</si>
  <si>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</si>
  <si>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</si>
  <si>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</si>
  <si>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</si>
  <si>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</si>
  <si>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</si>
  <si>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</si>
  <si>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</si>
  <si>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</si>
  <si>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</si>
  <si>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</si>
  <si>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</si>
  <si>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</si>
  <si>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</si>
  <si>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</si>
  <si>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</si>
  <si>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</si>
  <si>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</si>
  <si>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</si>
  <si>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</si>
  <si>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</si>
  <si>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</si>
  <si>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</si>
  <si>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</si>
  <si>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</si>
  <si>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</si>
  <si>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</si>
  <si>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</si>
  <si>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</si>
  <si>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</si>
  <si>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</si>
  <si>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</si>
  <si>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</si>
  <si>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</si>
  <si>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</si>
  <si>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</si>
  <si>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</si>
  <si>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</si>
  <si>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</si>
  <si>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</si>
  <si>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</si>
  <si>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</si>
  <si>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</si>
  <si>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</si>
  <si>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</si>
  <si>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</si>
  <si>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</si>
  <si>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</si>
  <si>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</si>
  <si>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</si>
  <si>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</si>
  <si>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</si>
  <si>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</si>
  <si>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</si>
  <si>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</si>
  <si>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</si>
  <si>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</si>
  <si>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</si>
  <si>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</si>
  <si>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</si>
  <si>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</si>
  <si>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</si>
  <si>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</si>
  <si>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</si>
  <si>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</si>
  <si>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</si>
  <si>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</si>
  <si>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</si>
  <si>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</si>
  <si>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</si>
  <si>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</si>
  <si>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</si>
  <si>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</si>
  <si>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</si>
  <si>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</si>
  <si>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</si>
  <si>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</si>
  <si>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</si>
  <si>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</si>
  <si>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</si>
  <si>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</si>
  <si>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</si>
  <si>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</si>
  <si>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</si>
  <si>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</si>
  <si>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</si>
  <si>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</si>
  <si>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</si>
  <si>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</si>
  <si>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</si>
  <si>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</si>
  <si>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</si>
  <si>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</si>
  <si>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</si>
  <si>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</si>
  <si>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</si>
  <si>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</si>
  <si>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</si>
  <si>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</si>
  <si>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</si>
  <si>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</si>
  <si>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</si>
  <si>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</si>
  <si>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</si>
  <si>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</si>
  <si>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</si>
  <si>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</si>
  <si>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</si>
  <si>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</si>
  <si>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</si>
  <si>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</si>
  <si>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</si>
  <si>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</si>
  <si>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</si>
  <si>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</si>
  <si>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</si>
  <si>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</si>
  <si>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</si>
  <si>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</si>
  <si>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</si>
  <si>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</si>
  <si>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</si>
  <si>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</si>
  <si>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</si>
  <si>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</si>
  <si>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</si>
  <si>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</si>
  <si>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</si>
  <si>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</si>
  <si>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</si>
  <si>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</si>
  <si>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</si>
  <si>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</si>
  <si>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</si>
  <si>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</si>
  <si>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</si>
  <si>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</si>
  <si>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</si>
  <si>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</si>
  <si>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</si>
  <si>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</si>
  <si>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</si>
  <si>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</si>
  <si>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</si>
  <si>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</si>
  <si>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</si>
  <si>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</si>
  <si>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</si>
  <si>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</si>
  <si>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</si>
  <si>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</si>
  <si>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</si>
  <si>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</si>
  <si>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</si>
  <si>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</si>
  <si>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</si>
  <si>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</si>
  <si>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</si>
  <si>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</si>
  <si>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</si>
  <si>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</si>
  <si>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</si>
  <si>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</si>
  <si>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</si>
  <si>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</si>
  <si>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</si>
  <si>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</si>
  <si>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</si>
  <si>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</si>
  <si>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</si>
  <si>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</si>
  <si>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</si>
  <si>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</si>
  <si>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</si>
  <si>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</si>
  <si>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</si>
  <si>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</si>
  <si>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</si>
  <si>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</si>
  <si>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</si>
  <si>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</si>
  <si>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</si>
  <si>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</si>
  <si>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</si>
  <si>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</si>
  <si>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</si>
  <si>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</si>
  <si>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</si>
  <si>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</si>
  <si>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</si>
  <si>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</si>
  <si>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</si>
  <si>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</si>
  <si>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</si>
  <si>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</si>
  <si>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</si>
  <si>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</si>
  <si>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</si>
  <si>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</si>
  <si>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</si>
  <si>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</si>
  <si>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</si>
  <si>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</si>
  <si>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</si>
  <si>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</si>
  <si>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</si>
  <si>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</si>
  <si>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</si>
  <si>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</si>
  <si>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</si>
  <si>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</si>
  <si>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</si>
  <si>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</si>
  <si>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</si>
  <si>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</si>
  <si>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</si>
  <si>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</si>
  <si>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</si>
  <si>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</si>
  <si>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</si>
  <si>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</si>
  <si>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</si>
  <si>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</si>
  <si>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</si>
  <si>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</si>
  <si>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</si>
  <si>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</si>
  <si>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</si>
  <si>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</si>
  <si>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</si>
  <si>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</si>
  <si>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</si>
  <si>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</si>
  <si>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</si>
  <si>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</si>
  <si>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</si>
  <si>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</si>
  <si>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</si>
  <si>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</si>
  <si>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</si>
  <si>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</si>
  <si>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</si>
  <si>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</si>
  <si>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</si>
  <si>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</si>
  <si>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</si>
  <si>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</si>
  <si>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</si>
  <si>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</si>
  <si>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</si>
  <si>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</si>
  <si>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</si>
  <si>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</si>
  <si>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</si>
  <si>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</si>
  <si>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</si>
  <si>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</si>
  <si>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</si>
  <si>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</si>
  <si>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</si>
  <si>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</si>
  <si>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</si>
  <si>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</si>
  <si>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</si>
  <si>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</si>
  <si>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</si>
  <si>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</si>
  <si>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</si>
  <si>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</si>
  <si>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</si>
  <si>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</si>
  <si>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</si>
  <si>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</si>
  <si>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</si>
  <si>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</si>
  <si>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</si>
  <si>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</si>
  <si>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</si>
  <si>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</si>
  <si>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</si>
  <si>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</si>
  <si>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</si>
  <si>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</si>
  <si>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</si>
  <si>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</si>
  <si>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</si>
  <si>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</si>
  <si>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</si>
  <si>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</si>
  <si>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</si>
  <si>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</si>
  <si>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</si>
  <si>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</si>
  <si>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</si>
  <si>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</si>
  <si>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</si>
  <si>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</si>
  <si>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</si>
  <si>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</si>
  <si>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</si>
  <si>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</si>
  <si>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</si>
  <si>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</si>
  <si>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</si>
  <si>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</si>
  <si>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</si>
  <si>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</si>
  <si>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</si>
  <si>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</si>
  <si>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</si>
  <si>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</si>
  <si>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</si>
  <si>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</si>
  <si>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</si>
  <si>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</si>
  <si>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</si>
  <si>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</si>
  <si>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</si>
  <si>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</si>
  <si>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</si>
  <si>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</si>
  <si>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</si>
  <si>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</si>
  <si>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</si>
  <si>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</si>
  <si>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</si>
  <si>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</si>
  <si>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</si>
  <si>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</si>
  <si>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</si>
  <si>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</si>
  <si>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</si>
  <si>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</si>
  <si>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</si>
  <si>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</si>
  <si>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</si>
  <si>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</si>
  <si>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</si>
  <si>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</si>
  <si>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</si>
  <si>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</si>
  <si>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</si>
  <si>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</si>
  <si>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</si>
  <si>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</si>
  <si>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</si>
  <si>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</si>
  <si>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</si>
  <si>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</si>
  <si>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</si>
  <si>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</si>
  <si>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</si>
  <si>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</si>
  <si>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</si>
  <si>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</si>
  <si>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</si>
  <si>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</si>
  <si>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</si>
  <si>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</si>
  <si>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</si>
  <si>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</si>
  <si>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</si>
  <si>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</si>
  <si>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</si>
  <si>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</si>
  <si>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</si>
  <si>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</si>
  <si>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</si>
  <si>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</si>
  <si>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</si>
  <si>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</si>
  <si>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</si>
  <si>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</si>
  <si>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</si>
  <si>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</si>
  <si>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</si>
  <si>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</si>
  <si>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</si>
  <si>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</si>
  <si>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</si>
  <si>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</si>
  <si>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</si>
  <si>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</si>
  <si>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</si>
  <si>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</si>
  <si>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</si>
  <si>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</si>
  <si>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</si>
  <si>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</si>
  <si>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</si>
  <si>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</si>
  <si>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</si>
  <si>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</si>
  <si>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</si>
  <si>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</si>
  <si>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</si>
  <si>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</si>
  <si>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</si>
  <si>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</si>
  <si>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</si>
  <si>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</si>
  <si>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</si>
  <si>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</si>
  <si>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</si>
  <si>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</si>
  <si>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</si>
  <si>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</si>
  <si>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</si>
  <si>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</si>
  <si>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</si>
  <si>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</si>
  <si>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</si>
  <si>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</si>
  <si>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</si>
  <si>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</si>
  <si>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</si>
  <si>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</si>
  <si>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</si>
  <si>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</si>
  <si>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</si>
  <si>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</si>
  <si>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</si>
  <si>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</si>
  <si>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</si>
  <si>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</si>
  <si>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</si>
  <si>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</si>
  <si>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</si>
  <si>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</si>
  <si>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</si>
  <si>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</si>
  <si>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</si>
  <si>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</si>
  <si>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</si>
  <si>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</si>
  <si>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</si>
  <si>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</si>
  <si>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</si>
  <si>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</si>
  <si>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</si>
  <si>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</si>
  <si>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</si>
  <si>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</si>
  <si>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</si>
  <si>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</si>
  <si>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</si>
  <si>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</si>
  <si>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</si>
  <si>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</si>
  <si>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</si>
  <si>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</si>
  <si>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</si>
  <si>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</si>
  <si>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</si>
  <si>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</si>
  <si>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</si>
  <si>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</si>
  <si>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</si>
  <si>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</si>
  <si>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</si>
  <si>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</si>
  <si>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</si>
  <si>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</si>
  <si>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</si>
  <si>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</si>
  <si>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</si>
  <si>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</si>
  <si>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</si>
  <si>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</si>
  <si>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</si>
  <si>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</si>
  <si>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</si>
  <si>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</si>
  <si>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</si>
  <si>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</si>
  <si>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</si>
  <si>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</si>
  <si>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</si>
  <si>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</si>
  <si>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</si>
  <si>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</si>
  <si>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</si>
  <si>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</si>
  <si>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</si>
  <si>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</si>
  <si>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</si>
  <si>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</si>
  <si>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</si>
  <si>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</si>
  <si>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</si>
  <si>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</si>
  <si>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</si>
  <si>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</si>
  <si>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</si>
  <si>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</si>
  <si>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</si>
  <si>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</si>
  <si>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</si>
  <si>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</si>
  <si>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</si>
  <si>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</si>
  <si>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</si>
  <si>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</si>
  <si>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</si>
  <si>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</si>
  <si>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</si>
  <si>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</si>
  <si>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</si>
  <si>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</si>
  <si>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</si>
  <si>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</si>
  <si>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</si>
  <si>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</si>
  <si>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</si>
  <si>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</si>
  <si>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</si>
  <si>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</si>
  <si>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</si>
  <si>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</si>
  <si>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</si>
  <si>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</si>
  <si>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</si>
  <si>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</si>
  <si>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</si>
  <si>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</si>
  <si>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</si>
  <si>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</si>
  <si>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</si>
  <si>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</si>
  <si>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</si>
  <si>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</si>
  <si>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</si>
  <si>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</si>
  <si>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</si>
  <si>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</si>
  <si>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</si>
  <si>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</si>
  <si>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</si>
  <si>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</si>
  <si>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</si>
  <si>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</si>
  <si>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</si>
  <si>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</si>
  <si>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</si>
  <si>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</si>
  <si>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</si>
  <si>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</si>
  <si>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</si>
  <si>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</si>
  <si>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</si>
  <si>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</si>
  <si>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</si>
  <si>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</si>
  <si>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</si>
  <si>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</si>
  <si>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</si>
  <si>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</si>
  <si>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</si>
  <si>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</si>
  <si>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</si>
  <si>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</si>
  <si>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</si>
  <si>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</si>
  <si>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</si>
  <si>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</si>
  <si>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</si>
  <si>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</si>
  <si>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</si>
  <si>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</si>
  <si>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</si>
  <si>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</si>
  <si>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</si>
  <si>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</si>
  <si>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</si>
  <si>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</si>
  <si>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</si>
  <si>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</si>
  <si>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</si>
  <si>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</si>
  <si>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</si>
  <si>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</si>
  <si>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</si>
  <si>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</si>
  <si>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</si>
  <si>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</si>
  <si>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</si>
  <si>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</si>
  <si>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</si>
  <si>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</si>
  <si>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</si>
  <si>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</si>
  <si>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</si>
  <si>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</si>
  <si>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</si>
  <si>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</si>
  <si>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</si>
  <si>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</si>
  <si>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</si>
  <si>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</si>
  <si>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</si>
  <si>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</si>
  <si>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</si>
  <si>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</si>
  <si>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</si>
  <si>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</si>
  <si>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</si>
  <si>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</si>
  <si>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</si>
  <si>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</si>
  <si>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</si>
  <si>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</si>
  <si>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</si>
  <si>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</si>
  <si>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</si>
  <si>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</si>
  <si>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</si>
  <si>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</si>
  <si>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</si>
  <si>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</si>
  <si>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</si>
  <si>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</si>
  <si>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</si>
  <si>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</si>
  <si>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</si>
  <si>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</si>
  <si>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</si>
  <si>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</si>
  <si>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</si>
  <si>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</si>
  <si>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</si>
  <si>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</si>
  <si>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</si>
  <si>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</si>
  <si>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</si>
  <si>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</si>
  <si>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</si>
  <si>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</si>
  <si>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</si>
  <si>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</si>
  <si>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</si>
  <si>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</si>
  <si>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</si>
  <si>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</si>
  <si>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</si>
  <si>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</si>
  <si>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</si>
  <si>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</si>
  <si>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</si>
  <si>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</si>
  <si>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</si>
  <si>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</si>
  <si>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</si>
  <si>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</si>
  <si>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</si>
  <si>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</si>
  <si>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</si>
  <si>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</si>
  <si>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</si>
  <si>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</si>
  <si>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</si>
  <si>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</si>
  <si>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</si>
  <si>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</si>
  <si>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</si>
  <si>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</si>
  <si>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</si>
  <si>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</si>
  <si>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</si>
  <si>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</si>
  <si>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</si>
  <si>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</si>
  <si>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</si>
  <si>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</si>
  <si>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</si>
  <si>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</si>
  <si>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</si>
  <si>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</si>
  <si>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</si>
  <si>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</si>
  <si>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</si>
  <si>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</si>
  <si>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</si>
  <si>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</si>
  <si>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</si>
  <si>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</si>
  <si>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</si>
  <si>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</si>
  <si>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</si>
  <si>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</si>
  <si>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</si>
  <si>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</si>
  <si>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</si>
  <si>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</si>
  <si>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</si>
  <si>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</si>
  <si>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</si>
  <si>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</si>
  <si>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</si>
  <si>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</si>
  <si>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</si>
  <si>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</si>
  <si>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</si>
  <si>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</si>
  <si>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</si>
  <si>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</si>
  <si>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</si>
  <si>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</si>
  <si>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</si>
  <si>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</si>
  <si>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</si>
  <si>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</si>
  <si>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</si>
  <si>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</si>
  <si>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</si>
  <si>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</si>
  <si>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</si>
  <si>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</si>
  <si>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</si>
  <si>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</si>
  <si>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</si>
  <si>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</si>
  <si>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</si>
  <si>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</si>
  <si>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</si>
  <si>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</si>
  <si>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</si>
  <si>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</si>
  <si>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</si>
  <si>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</si>
  <si>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</si>
  <si>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</si>
  <si>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</si>
  <si>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</si>
  <si>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</si>
  <si>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</si>
  <si>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</si>
  <si>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</si>
  <si>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</si>
  <si>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</si>
  <si>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</si>
  <si>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</si>
  <si>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</si>
  <si>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</si>
  <si>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</si>
  <si>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</si>
  <si>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</si>
  <si>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</si>
  <si>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</si>
  <si>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</si>
  <si>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</si>
  <si>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</si>
  <si>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</si>
  <si>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</si>
  <si>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</si>
  <si>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</si>
  <si>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</si>
  <si>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</si>
  <si>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</si>
  <si>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</si>
  <si>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</si>
  <si>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</si>
  <si>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</si>
  <si>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</si>
  <si>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</si>
  <si>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</si>
  <si>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</si>
  <si>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</si>
  <si>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</si>
  <si>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</si>
  <si>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</si>
  <si>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</si>
  <si>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</si>
  <si>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</si>
  <si>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</si>
  <si>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</si>
  <si>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</si>
  <si>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</si>
  <si>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</si>
  <si>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</si>
  <si>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</si>
  <si>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</si>
  <si>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</si>
  <si>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</si>
  <si>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</si>
  <si>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</si>
  <si>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</si>
  <si>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</si>
  <si>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</si>
  <si>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</si>
  <si>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</si>
  <si>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</si>
  <si>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</si>
  <si>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</si>
  <si>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</si>
  <si>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</si>
  <si>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</si>
  <si>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</si>
  <si>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</si>
  <si>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</si>
  <si>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</si>
  <si>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</si>
  <si>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</si>
  <si>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</si>
  <si>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</si>
  <si>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</si>
  <si>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</si>
  <si>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</si>
  <si>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</si>
  <si>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</si>
  <si>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</si>
  <si>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</si>
  <si>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</si>
  <si>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</si>
  <si>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</si>
  <si>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</si>
  <si>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</si>
  <si>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</si>
  <si>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</si>
  <si>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</si>
  <si>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</si>
  <si>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</si>
  <si>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</si>
  <si>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</si>
  <si>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</si>
  <si>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</si>
  <si>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</si>
  <si>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</si>
  <si>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</si>
  <si>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</si>
  <si>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</si>
  <si>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</si>
  <si>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</si>
  <si>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</si>
  <si>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</si>
  <si>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</si>
  <si>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</si>
  <si>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</si>
  <si>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</si>
  <si>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</si>
  <si>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</si>
  <si>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</si>
  <si>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</si>
  <si>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</si>
  <si>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</si>
  <si>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</si>
  <si>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</si>
  <si>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</si>
  <si>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</si>
  <si>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</si>
  <si>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</si>
  <si>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</si>
  <si>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</si>
  <si>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</si>
  <si>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</si>
  <si>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</si>
  <si>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</si>
  <si>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</si>
  <si>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</si>
  <si>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</si>
  <si>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</si>
  <si>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</si>
  <si>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</si>
  <si>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</si>
  <si>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</si>
  <si>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</si>
  <si>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</si>
  <si>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</si>
  <si>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</si>
  <si>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</si>
  <si>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</si>
  <si>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</si>
  <si>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</si>
  <si>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</si>
  <si>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</si>
  <si>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</si>
  <si>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</si>
  <si>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</si>
  <si>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</si>
  <si>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</si>
  <si>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</si>
  <si>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</si>
  <si>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</si>
  <si>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</si>
  <si>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</si>
  <si>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</si>
  <si>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</si>
  <si>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</si>
  <si>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</si>
  <si>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</si>
  <si>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</si>
  <si>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</si>
  <si>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</si>
  <si>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</si>
  <si>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</si>
  <si>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</si>
  <si>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</si>
  <si>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</si>
  <si>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</si>
  <si>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</si>
  <si>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</si>
  <si>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</si>
  <si>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</si>
  <si>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</si>
  <si>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</si>
  <si>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</si>
  <si>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</si>
  <si>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</si>
  <si>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</si>
  <si>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</si>
  <si>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</si>
  <si>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</si>
  <si>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</si>
  <si>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</si>
  <si>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</si>
  <si>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</si>
  <si>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</si>
  <si>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</si>
  <si>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</si>
  <si>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</si>
  <si>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</si>
  <si>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</si>
  <si>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</si>
  <si>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</si>
  <si>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</si>
  <si>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</si>
  <si>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</si>
  <si>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</si>
  <si>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</si>
  <si>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</si>
  <si>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</si>
  <si>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</si>
  <si>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</si>
  <si>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</si>
  <si>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</si>
  <si>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</si>
  <si>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</si>
  <si>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</si>
  <si>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</si>
  <si>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</si>
  <si>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</si>
  <si>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</si>
  <si>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</si>
  <si>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</si>
  <si>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</si>
  <si>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</si>
  <si>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</si>
  <si>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</si>
  <si>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</si>
  <si>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</si>
  <si>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</si>
  <si>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</si>
  <si>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</si>
  <si>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</si>
  <si>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</si>
  <si>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</si>
  <si>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</si>
  <si>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</si>
  <si>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</si>
  <si>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</si>
  <si>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</si>
  <si>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</si>
  <si>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</si>
  <si>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</si>
  <si>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</si>
  <si>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</si>
  <si>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</si>
  <si>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</si>
  <si>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</si>
  <si>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</si>
  <si>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</si>
  <si>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</si>
  <si>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</si>
  <si>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</si>
  <si>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</si>
  <si>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</si>
  <si>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</si>
  <si>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</si>
  <si>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</si>
  <si>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</si>
  <si>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</si>
  <si>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</si>
  <si>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</si>
  <si>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</si>
  <si>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</si>
  <si>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</si>
  <si>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</si>
  <si>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</si>
  <si>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</si>
  <si>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</si>
  <si>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</si>
  <si>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</si>
  <si>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</si>
  <si>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</si>
  <si>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</si>
  <si>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</si>
  <si>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</si>
  <si>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</si>
  <si>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</si>
  <si>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</si>
  <si>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</si>
  <si>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</si>
  <si>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</si>
  <si>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</si>
  <si>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</si>
  <si>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</si>
  <si>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</si>
  <si>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</si>
  <si>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</si>
  <si>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</si>
  <si>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</si>
  <si>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</si>
  <si>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</si>
  <si>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</si>
  <si>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</si>
  <si>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</si>
  <si>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</si>
  <si>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</si>
  <si>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</si>
  <si>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</si>
  <si>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</si>
  <si>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</si>
  <si>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</si>
  <si>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</si>
  <si>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</si>
  <si>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</si>
  <si>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</si>
  <si>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</si>
  <si>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</si>
  <si>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</si>
  <si>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</si>
  <si>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</si>
  <si>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</si>
  <si>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</si>
  <si>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</si>
  <si>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</si>
  <si>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</si>
  <si>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</si>
  <si>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</si>
  <si>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</si>
  <si>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</si>
  <si>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</si>
  <si>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</si>
  <si>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</si>
  <si>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</si>
  <si>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</si>
  <si>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</si>
  <si>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</si>
  <si>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</si>
  <si>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</si>
  <si>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</si>
  <si>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</si>
  <si>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</si>
  <si>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</si>
  <si>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</si>
  <si>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</si>
  <si>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</si>
  <si>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</si>
  <si>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</si>
  <si>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</si>
  <si>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</si>
  <si>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</si>
  <si>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</si>
  <si>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</si>
  <si>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</si>
  <si>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</si>
  <si>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</si>
  <si>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</si>
  <si>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</si>
  <si>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</si>
  <si>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</si>
  <si>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</si>
  <si>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</si>
  <si>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</si>
  <si>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</si>
  <si>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</si>
  <si>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</si>
  <si>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</si>
  <si>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</si>
  <si>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</si>
  <si>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</si>
  <si>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</si>
  <si>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</si>
  <si>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</si>
  <si>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</si>
  <si>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</si>
  <si>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</si>
  <si>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</si>
  <si>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</si>
  <si>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</si>
  <si>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</si>
  <si>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</si>
  <si>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</si>
  <si>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</si>
  <si>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</si>
  <si>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</si>
  <si>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</si>
  <si>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</si>
  <si>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</si>
  <si>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</si>
  <si>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</si>
  <si>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</si>
  <si>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</si>
  <si>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</si>
  <si>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</si>
  <si>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</si>
  <si>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</si>
  <si>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</si>
  <si>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</si>
  <si>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</si>
  <si>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</si>
  <si>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</si>
  <si>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</si>
  <si>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</si>
  <si>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</si>
  <si>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</si>
  <si>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</si>
  <si>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</si>
  <si>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</si>
  <si>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</si>
  <si>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</si>
  <si>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</si>
  <si>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</si>
  <si>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</si>
  <si>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</si>
  <si>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</si>
  <si>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</si>
  <si>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</si>
  <si>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</si>
  <si>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</si>
  <si>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</si>
  <si>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</si>
  <si>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</si>
  <si>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</si>
  <si>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</si>
  <si>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</si>
  <si>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</si>
  <si>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</si>
  <si>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</si>
  <si>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</si>
  <si>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</si>
  <si>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</si>
  <si>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</si>
  <si>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</si>
  <si>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</si>
  <si>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</si>
  <si>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</si>
  <si>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</si>
  <si>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</si>
  <si>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</si>
  <si>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</si>
  <si>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</si>
  <si>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</si>
  <si>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</si>
  <si>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</si>
  <si>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</si>
  <si>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</si>
  <si>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</si>
  <si>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</si>
  <si>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</si>
  <si>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</si>
  <si>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</si>
  <si>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</si>
  <si>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</si>
  <si>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</si>
  <si>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</si>
  <si>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</si>
  <si>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</si>
  <si>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</si>
  <si>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</si>
  <si>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</si>
  <si>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</si>
  <si>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</si>
  <si>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</si>
  <si>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</si>
  <si>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</si>
  <si>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</si>
  <si>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</si>
  <si>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</si>
  <si>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</si>
  <si>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</si>
  <si>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</si>
  <si>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</si>
  <si>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</si>
  <si>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</si>
  <si>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</si>
  <si>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</si>
  <si>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</si>
  <si>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</si>
  <si>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</si>
  <si>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</si>
  <si>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</si>
  <si>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</si>
  <si>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</si>
  <si>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</si>
  <si>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</si>
  <si>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</si>
  <si>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</si>
  <si>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</si>
  <si>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</si>
  <si>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</si>
  <si>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</si>
  <si>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</si>
  <si>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</si>
  <si>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</si>
  <si>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</si>
  <si>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</si>
  <si>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</si>
  <si>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</si>
  <si>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</si>
  <si>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</si>
  <si>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</si>
  <si>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</si>
  <si>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</si>
  <si>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</si>
  <si>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</si>
  <si>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</si>
  <si>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</si>
  <si>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</si>
  <si>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</si>
  <si>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</si>
  <si>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</si>
  <si>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</si>
  <si>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</si>
  <si>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</si>
  <si>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</si>
  <si>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</si>
  <si>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</si>
  <si>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</si>
  <si>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</si>
  <si>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</si>
  <si>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</si>
  <si>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</si>
  <si>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</si>
  <si>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</si>
  <si>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</si>
  <si>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</si>
  <si>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</si>
  <si>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</si>
  <si>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</si>
  <si>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</si>
  <si>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</si>
  <si>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</si>
  <si>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</si>
  <si>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</si>
  <si>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</si>
  <si>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</si>
  <si>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</si>
  <si>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</si>
  <si>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</si>
  <si>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</si>
  <si>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</si>
  <si>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</si>
  <si>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</si>
  <si>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</si>
  <si>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</si>
  <si>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</si>
  <si>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</si>
  <si>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</si>
  <si>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</si>
  <si>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</si>
  <si>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</si>
  <si>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</si>
  <si>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</si>
  <si>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</si>
  <si>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</si>
  <si>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</si>
  <si>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</si>
  <si>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</si>
  <si>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</si>
  <si>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</si>
  <si>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</si>
  <si>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</si>
  <si>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</si>
  <si>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</si>
  <si>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</si>
  <si>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</si>
  <si>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</si>
  <si>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</si>
  <si>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</si>
  <si>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</si>
  <si>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</si>
  <si>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</si>
  <si>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</si>
  <si>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</si>
  <si>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</si>
  <si>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</si>
  <si>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</si>
  <si>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</si>
  <si>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</si>
  <si>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</si>
  <si>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</si>
  <si>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</si>
  <si>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</si>
  <si>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</si>
  <si>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</si>
  <si>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</si>
  <si>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</si>
  <si>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</si>
  <si>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</si>
  <si>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</si>
  <si>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</si>
  <si>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</si>
  <si>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</si>
  <si>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</si>
  <si>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</si>
  <si>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</si>
  <si>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</si>
  <si>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</si>
  <si>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</si>
  <si>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</si>
  <si>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</si>
  <si>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</si>
  <si>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</si>
  <si>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</si>
  <si>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</si>
  <si>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</si>
  <si>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</si>
  <si>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</si>
  <si>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</si>
  <si>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</si>
  <si>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</si>
  <si>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</si>
  <si>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</si>
  <si>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</si>
  <si>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</si>
  <si>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</si>
  <si>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</si>
  <si>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</si>
  <si>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</si>
  <si>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</si>
  <si>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</si>
  <si>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</si>
  <si>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</si>
  <si>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</si>
  <si>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</si>
  <si>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</si>
  <si>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</si>
  <si>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</si>
  <si>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</si>
  <si>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</si>
  <si>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</si>
  <si>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</si>
  <si>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</si>
  <si>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</si>
  <si>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</si>
  <si>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</si>
  <si>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</si>
  <si>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</si>
  <si>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</si>
  <si>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</si>
  <si>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</si>
  <si>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</si>
  <si>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</si>
  <si>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</si>
  <si>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</si>
  <si>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</si>
  <si>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</si>
  <si>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</si>
  <si>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</si>
  <si>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</si>
  <si>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</si>
  <si>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</si>
  <si>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</si>
  <si>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</si>
  <si>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</si>
  <si>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</si>
  <si>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</si>
  <si>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</si>
  <si>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</si>
  <si>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</si>
  <si>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</si>
  <si>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</si>
  <si>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</si>
  <si>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</si>
  <si>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</si>
  <si>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</si>
  <si>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</si>
  <si>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</si>
  <si>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</si>
  <si>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</si>
  <si>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</si>
  <si>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</si>
  <si>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</si>
  <si>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</si>
  <si>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</si>
  <si>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</si>
  <si>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</si>
  <si>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</si>
  <si>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</si>
  <si>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</si>
  <si>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</si>
  <si>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</si>
  <si>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</si>
  <si>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</si>
  <si>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</si>
  <si>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</si>
  <si>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</si>
  <si>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</si>
  <si>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</si>
  <si>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</si>
  <si>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</si>
  <si>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</si>
  <si>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</si>
  <si>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</si>
  <si>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</si>
  <si>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</si>
  <si>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</si>
  <si>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</si>
  <si>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</si>
  <si>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</si>
  <si>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</si>
  <si>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</si>
  <si>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</si>
  <si>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</si>
  <si>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</si>
  <si>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</si>
  <si>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</si>
  <si>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</si>
  <si>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</si>
  <si>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</si>
  <si>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</si>
  <si>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</si>
  <si>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</si>
  <si>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</si>
  <si>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</si>
  <si>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</si>
  <si>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</si>
  <si>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</si>
  <si>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</si>
  <si>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</si>
  <si>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</si>
  <si>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</si>
  <si>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</si>
  <si>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</si>
  <si>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</si>
  <si>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</si>
  <si>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</si>
  <si>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</si>
  <si>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</si>
  <si>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</si>
  <si>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</si>
  <si>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</si>
  <si>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</si>
  <si>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</si>
  <si>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</si>
  <si>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</si>
  <si>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</si>
  <si>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</si>
  <si>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</si>
  <si>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</si>
  <si>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</si>
  <si>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</si>
  <si>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</si>
  <si>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</si>
  <si>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</si>
  <si>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</si>
  <si>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</si>
  <si>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</si>
  <si>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</si>
  <si>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</si>
  <si>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</si>
  <si>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</si>
  <si>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</si>
  <si>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</si>
  <si>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</si>
  <si>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</si>
  <si>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</si>
  <si>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</si>
  <si>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</si>
  <si>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</si>
  <si>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</si>
  <si>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</si>
  <si>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</si>
  <si>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</si>
  <si>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</si>
  <si>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</si>
  <si>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</si>
  <si>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</si>
  <si>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</si>
  <si>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</si>
  <si>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</si>
  <si>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</si>
  <si>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</si>
  <si>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</si>
  <si>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</si>
  <si>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</si>
  <si>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</si>
  <si>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</si>
  <si>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</si>
  <si>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</si>
  <si>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</si>
  <si>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</si>
  <si>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</si>
  <si>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</si>
  <si>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</si>
  <si>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</si>
  <si>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</si>
  <si>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</si>
  <si>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</si>
  <si>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</si>
  <si>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</si>
  <si>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</si>
  <si>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</si>
  <si>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</si>
  <si>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</si>
  <si>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</si>
  <si>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</si>
  <si>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</si>
  <si>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</si>
  <si>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</si>
  <si>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</si>
  <si>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</si>
  <si>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</si>
  <si>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</si>
  <si>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</si>
  <si>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</si>
  <si>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</si>
  <si>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</si>
  <si>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</si>
  <si>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</si>
  <si>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</si>
  <si>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</si>
  <si>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</si>
  <si>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</si>
  <si>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</si>
  <si>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</si>
  <si>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</si>
  <si>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</si>
  <si>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</si>
  <si>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</si>
  <si>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</si>
  <si>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</si>
  <si>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</si>
  <si>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</si>
  <si>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</si>
  <si>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</si>
  <si>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</si>
  <si>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</si>
  <si>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</si>
  <si>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</si>
  <si>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</si>
  <si>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</si>
  <si>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</si>
  <si>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</si>
  <si>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</si>
  <si>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</si>
  <si>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</si>
  <si>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</si>
  <si>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</si>
  <si>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</si>
  <si>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</si>
  <si>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</si>
  <si>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</si>
  <si>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</si>
  <si>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</si>
  <si>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</si>
  <si>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</si>
  <si>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</si>
  <si>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</si>
  <si>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</si>
  <si>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</si>
  <si>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</si>
  <si>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</si>
  <si>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</si>
  <si>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</si>
  <si>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</si>
  <si>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</si>
  <si>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</si>
  <si>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</si>
  <si>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</si>
  <si>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</si>
  <si>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</si>
  <si>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</si>
  <si>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</si>
  <si>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</si>
  <si>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</si>
  <si>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</si>
  <si>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</si>
  <si>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</si>
  <si>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</si>
  <si>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</si>
  <si>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</si>
  <si>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</si>
  <si>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</si>
  <si>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</si>
  <si>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</si>
  <si>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</si>
  <si>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</si>
  <si>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</si>
  <si>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</si>
  <si>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</si>
  <si>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</si>
  <si>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</si>
  <si>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</si>
  <si>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</si>
  <si>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</si>
  <si>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</si>
  <si>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</si>
  <si>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</si>
  <si>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</si>
  <si>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</si>
  <si>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</si>
  <si>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</si>
  <si>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</si>
  <si>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</si>
  <si>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</si>
  <si>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</si>
  <si>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</si>
  <si>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</si>
  <si>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</si>
  <si>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</si>
  <si>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</si>
  <si>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</si>
  <si>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</si>
  <si>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</si>
  <si>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</si>
  <si>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</si>
  <si>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</si>
  <si>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</si>
  <si>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</si>
  <si>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</si>
  <si>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</si>
  <si>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</si>
  <si>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</si>
  <si>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</si>
  <si>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</si>
  <si>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</si>
  <si>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</si>
  <si>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</si>
  <si>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</si>
  <si>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</si>
  <si>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</si>
  <si>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</si>
  <si>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</si>
  <si>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</si>
  <si>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</si>
  <si>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</si>
  <si>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</si>
  <si>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</si>
  <si>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</si>
  <si>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</si>
  <si>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</si>
  <si>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</si>
  <si>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</si>
  <si>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</si>
  <si>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</si>
  <si>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</si>
  <si>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</si>
  <si>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</si>
  <si>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</si>
  <si>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</si>
  <si>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</si>
  <si>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</si>
  <si>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</si>
  <si>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</si>
  <si>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</si>
  <si>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</si>
  <si>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</si>
  <si>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</si>
  <si>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</si>
  <si>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</si>
  <si>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</si>
  <si>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</si>
  <si>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</si>
  <si>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</si>
  <si>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</si>
  <si>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</si>
  <si>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</si>
  <si>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</si>
  <si>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</si>
  <si>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</si>
  <si>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</si>
  <si>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</si>
  <si>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</si>
  <si>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</si>
  <si>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</si>
  <si>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</si>
  <si>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</si>
  <si>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</si>
  <si>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</si>
  <si>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</si>
  <si>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</si>
  <si>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</si>
  <si>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</si>
  <si>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</si>
  <si>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</si>
  <si>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</si>
  <si>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</si>
  <si>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</si>
  <si>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</si>
  <si>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</si>
  <si>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</si>
  <si>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</si>
  <si>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</si>
  <si>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</si>
  <si>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</si>
  <si>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</si>
  <si>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</si>
  <si>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</si>
  <si>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</si>
  <si>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</si>
  <si>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</si>
  <si>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</si>
  <si>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</si>
  <si>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</si>
  <si>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</si>
  <si>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</si>
  <si>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</si>
  <si>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</si>
  <si>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</si>
  <si>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</si>
  <si>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</si>
  <si>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</si>
  <si>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</si>
  <si>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</si>
  <si>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</si>
  <si>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</si>
  <si>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</si>
  <si>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</si>
  <si>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</si>
  <si>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</si>
  <si>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</si>
  <si>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</si>
  <si>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</si>
  <si>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</si>
  <si>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</si>
  <si>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</si>
  <si>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</si>
  <si>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</si>
  <si>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</si>
  <si>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</si>
  <si>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</si>
  <si>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</si>
  <si>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</si>
  <si>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</si>
  <si>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</si>
  <si>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</si>
  <si>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</si>
  <si>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</si>
  <si>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</si>
  <si>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</si>
  <si>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</si>
  <si>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</si>
  <si>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</si>
  <si>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</si>
  <si>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</si>
  <si>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</si>
  <si>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</si>
  <si>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</si>
  <si>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</si>
  <si>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</si>
  <si>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</si>
  <si>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</si>
  <si>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</si>
  <si>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</si>
  <si>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</si>
  <si>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</si>
  <si>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</si>
  <si>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</si>
  <si>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</si>
  <si>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</si>
  <si>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</si>
  <si>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</si>
  <si>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</si>
  <si>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</si>
  <si>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</si>
  <si>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</si>
  <si>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</si>
  <si>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</si>
  <si>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</si>
  <si>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</si>
  <si>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</si>
  <si>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</si>
  <si>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</si>
  <si>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</si>
  <si>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</si>
  <si>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</si>
  <si>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</si>
  <si>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</si>
  <si>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</si>
  <si>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</si>
  <si>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</si>
  <si>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</si>
  <si>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</si>
  <si>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</si>
  <si>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</si>
  <si>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</si>
  <si>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</si>
  <si>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</si>
  <si>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</si>
  <si>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</si>
  <si>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</si>
  <si>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</si>
  <si>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</si>
  <si>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</si>
  <si>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</si>
  <si>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</si>
  <si>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</si>
  <si>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</si>
  <si>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</si>
  <si>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</si>
  <si>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</si>
  <si>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</si>
  <si>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</si>
  <si>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</si>
  <si>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</si>
  <si>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</si>
  <si>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</si>
  <si>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</si>
  <si>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</si>
  <si>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</si>
  <si>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</si>
  <si>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</si>
  <si>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</si>
  <si>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</si>
  <si>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</si>
  <si>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</si>
  <si>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</si>
  <si>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</si>
  <si>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</si>
  <si>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</si>
  <si>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</si>
  <si>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</si>
  <si>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</si>
  <si>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</si>
  <si>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</si>
  <si>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</si>
  <si>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</si>
  <si>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</si>
  <si>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</si>
  <si>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</si>
  <si>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</si>
  <si>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</si>
  <si>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</si>
  <si>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</si>
  <si>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</si>
  <si>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</si>
  <si>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</si>
  <si>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</si>
  <si>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</si>
  <si>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</si>
  <si>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</si>
  <si>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</si>
  <si>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</si>
  <si>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</si>
  <si>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</si>
  <si>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</si>
  <si>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</si>
  <si>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</si>
  <si>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</si>
  <si>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</si>
  <si>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</si>
  <si>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</si>
  <si>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</si>
  <si>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</si>
  <si>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</si>
  <si>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</si>
  <si>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</si>
  <si>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</si>
  <si>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</si>
  <si>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</si>
  <si>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</si>
  <si>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</si>
  <si>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</si>
  <si>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</si>
  <si>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</si>
  <si>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</si>
  <si>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</si>
  <si>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</si>
  <si>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</si>
  <si>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</si>
  <si>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</si>
  <si>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</si>
  <si>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</si>
  <si>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</si>
  <si>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</si>
  <si>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</si>
  <si>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</si>
  <si>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</si>
  <si>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</si>
  <si>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</si>
  <si>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</si>
  <si>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</si>
  <si>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</si>
  <si>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</si>
  <si>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</si>
  <si>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</si>
  <si>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</si>
  <si>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</si>
  <si>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</si>
  <si>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</si>
  <si>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</si>
  <si>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</si>
  <si>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</si>
  <si>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</si>
  <si>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</si>
  <si>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</si>
  <si>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</si>
  <si>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</si>
  <si>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</si>
  <si>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</si>
  <si>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</si>
  <si>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</si>
  <si>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</si>
  <si>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</si>
  <si>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</si>
  <si>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</si>
  <si>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</si>
  <si>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</si>
  <si>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</si>
  <si>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</si>
  <si>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</si>
  <si>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</si>
  <si>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</si>
  <si>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</si>
  <si>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</si>
  <si>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</si>
  <si>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</si>
  <si>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</si>
  <si>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</si>
  <si>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</si>
  <si>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</si>
  <si>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</si>
  <si>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</si>
  <si>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</si>
  <si>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</si>
  <si>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</si>
  <si>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</si>
  <si>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</si>
  <si>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</si>
  <si>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</si>
  <si>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</si>
  <si>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</si>
  <si>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</si>
  <si>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</si>
  <si>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</si>
  <si>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</si>
  <si>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</si>
  <si>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</si>
  <si>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</si>
  <si>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</si>
  <si>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</si>
  <si>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</si>
  <si>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</si>
  <si>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</si>
  <si>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</si>
  <si>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</si>
  <si>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</si>
  <si>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</si>
  <si>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</si>
  <si>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</si>
  <si>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</si>
  <si>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</si>
  <si>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</si>
  <si>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</si>
  <si>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</si>
  <si>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</si>
  <si>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</si>
  <si>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</si>
  <si>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</si>
  <si>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</si>
  <si>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</si>
  <si>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</si>
  <si>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</si>
  <si>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</si>
  <si>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</si>
  <si>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</si>
  <si>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</si>
  <si>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</si>
  <si>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</si>
  <si>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</si>
  <si>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</si>
  <si>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</si>
  <si>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</si>
  <si>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</si>
  <si>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</si>
  <si>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</si>
  <si>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</si>
  <si>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</si>
  <si>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</si>
  <si>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</si>
  <si>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</si>
  <si>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</si>
  <si>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</si>
  <si>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</si>
  <si>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</si>
  <si>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</si>
  <si>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</si>
  <si>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</si>
  <si>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</si>
  <si>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</si>
  <si>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</si>
  <si>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</si>
  <si>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</si>
  <si>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</si>
  <si>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</si>
  <si>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</si>
  <si>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</si>
  <si>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</si>
  <si>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</si>
  <si>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</si>
  <si>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</si>
  <si>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</si>
  <si>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</si>
  <si>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</si>
  <si>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</si>
  <si>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</si>
  <si>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</si>
  <si>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</si>
  <si>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</si>
  <si>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</si>
  <si>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</si>
  <si>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</si>
  <si>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</si>
  <si>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</si>
  <si>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</si>
  <si>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</si>
  <si>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</si>
  <si>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</si>
  <si>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</si>
  <si>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</si>
  <si>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</si>
  <si>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</si>
  <si>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</si>
  <si>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</si>
  <si>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</si>
  <si>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</si>
  <si>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</si>
  <si>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</si>
  <si>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</si>
  <si>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</si>
  <si>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</si>
  <si>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</si>
  <si>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</si>
  <si>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</si>
  <si>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</si>
  <si>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</si>
  <si>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</si>
  <si>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</si>
  <si>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</si>
  <si>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</si>
  <si>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</si>
  <si>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</si>
  <si>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</si>
  <si>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</si>
  <si>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</si>
  <si>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</si>
  <si>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</si>
  <si>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</si>
  <si>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</si>
  <si>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</si>
  <si>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</si>
  <si>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</si>
  <si>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</si>
  <si>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</si>
  <si>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</si>
  <si>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</si>
  <si>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</si>
  <si>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</si>
  <si>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</si>
  <si>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</si>
  <si>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</si>
  <si>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</si>
  <si>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</si>
  <si>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</si>
  <si>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</si>
  <si>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</si>
  <si>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</si>
  <si>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</si>
  <si>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</si>
  <si>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</si>
  <si>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</si>
  <si>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</si>
  <si>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</si>
  <si>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</si>
  <si>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</si>
  <si>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</si>
  <si>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</si>
  <si>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</si>
  <si>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</si>
  <si>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</si>
  <si>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</si>
  <si>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</si>
  <si>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</si>
  <si>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</si>
  <si>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</si>
  <si>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</si>
  <si>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</si>
  <si>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</si>
  <si>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</si>
  <si>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</si>
  <si>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</si>
  <si>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</si>
  <si>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</si>
  <si>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</si>
  <si>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</si>
  <si>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</si>
  <si>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</si>
  <si>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</si>
  <si>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</si>
  <si>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</si>
  <si>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</si>
  <si>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</si>
  <si>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</si>
  <si>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</si>
  <si>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</si>
  <si>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</si>
  <si>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</si>
  <si>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</si>
  <si>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</si>
  <si>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</si>
  <si>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</si>
  <si>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</si>
  <si>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</si>
  <si>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</si>
  <si>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</si>
  <si>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</si>
  <si>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</si>
  <si>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</si>
  <si>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</si>
  <si>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</si>
  <si>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</si>
  <si>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</si>
  <si>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</si>
  <si>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</si>
  <si>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</si>
  <si>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</si>
  <si>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</si>
  <si>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</si>
  <si>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</si>
  <si>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</si>
  <si>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</si>
  <si>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</si>
  <si>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</si>
  <si>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</si>
  <si>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</si>
  <si>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</si>
  <si>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</si>
  <si>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</si>
  <si>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</si>
  <si>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</si>
  <si>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</si>
  <si>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</si>
  <si>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</si>
  <si>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</si>
  <si>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</si>
  <si>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</si>
  <si>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</si>
  <si>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</si>
  <si>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</si>
  <si>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</si>
  <si>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</si>
  <si>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</si>
  <si>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</si>
  <si>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</si>
  <si>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</si>
  <si>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</si>
  <si>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</si>
  <si>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</si>
  <si>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</si>
  <si>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</si>
  <si>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</si>
  <si>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</si>
  <si>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</si>
  <si>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</si>
  <si>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</si>
  <si>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</si>
  <si>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</si>
  <si>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</si>
  <si>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</si>
  <si>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</si>
  <si>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</si>
  <si>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</si>
  <si>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</si>
  <si>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</si>
  <si>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</si>
  <si>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</si>
  <si>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</si>
  <si>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</si>
  <si>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</si>
  <si>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</si>
  <si>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</si>
  <si>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</si>
  <si>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</si>
  <si>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</si>
  <si>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</si>
  <si>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</si>
  <si>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</si>
  <si>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</si>
  <si>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</si>
  <si>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</si>
  <si>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</si>
  <si>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</si>
  <si>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</si>
  <si>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</si>
  <si>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</si>
  <si>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</si>
  <si>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</si>
  <si>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</si>
  <si>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</si>
  <si>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</si>
  <si>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</si>
  <si>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</si>
  <si>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</si>
  <si>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</si>
  <si>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</si>
  <si>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</si>
  <si>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</si>
  <si>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</si>
  <si>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</si>
  <si>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</si>
  <si>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</si>
  <si>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</si>
  <si>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</si>
  <si>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</si>
  <si>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</si>
  <si>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</si>
  <si>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</si>
  <si>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</si>
  <si>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</si>
  <si>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</si>
  <si>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</si>
  <si>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</si>
  <si>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</si>
  <si>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</si>
  <si>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</si>
  <si>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</si>
  <si>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</si>
  <si>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</si>
  <si>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</si>
  <si>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</si>
  <si>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</si>
  <si>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</si>
  <si>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</si>
  <si>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</si>
  <si>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</si>
  <si>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</si>
  <si>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</si>
  <si>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</si>
  <si>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</si>
  <si>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</si>
  <si>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</si>
  <si>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</si>
  <si>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</si>
  <si>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</si>
  <si>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</si>
  <si>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</si>
  <si>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</si>
  <si>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</si>
  <si>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</si>
  <si>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</si>
  <si>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</si>
  <si>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</si>
  <si>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</si>
  <si>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</si>
  <si>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</si>
  <si>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</si>
  <si>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</si>
  <si>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</si>
  <si>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</si>
  <si>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</si>
  <si>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</si>
  <si>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</si>
  <si>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</si>
  <si>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</si>
  <si>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</si>
  <si>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</si>
  <si>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</si>
  <si>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</si>
  <si>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</si>
  <si>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</si>
  <si>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</si>
  <si>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</si>
  <si>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</si>
  <si>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</si>
  <si>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</si>
  <si>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</si>
  <si>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</si>
  <si>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</si>
  <si>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</si>
  <si>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</si>
  <si>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</si>
  <si>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</si>
  <si>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</si>
  <si>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</si>
  <si>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</si>
  <si>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</si>
  <si>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</si>
  <si>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</si>
  <si>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</si>
  <si>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</si>
  <si>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</si>
  <si>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</si>
  <si>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</si>
  <si>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</si>
  <si>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</si>
  <si>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</si>
  <si>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</si>
  <si>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</si>
  <si>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</si>
  <si>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</si>
  <si>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</si>
  <si>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</si>
  <si>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</si>
  <si>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</si>
  <si>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</si>
  <si>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</si>
  <si>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</si>
  <si>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</si>
  <si>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</si>
  <si>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</si>
  <si>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</si>
  <si>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</si>
  <si>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</si>
  <si>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</si>
  <si>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</si>
  <si>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</si>
  <si>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</si>
  <si>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</si>
  <si>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</si>
  <si>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</si>
  <si>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</si>
  <si>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</si>
  <si>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</si>
  <si>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</si>
  <si>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</si>
  <si>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</si>
  <si>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</si>
  <si>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</si>
  <si>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</si>
  <si>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</si>
  <si>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</si>
  <si>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</si>
  <si>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</si>
  <si>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</si>
  <si>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</si>
  <si>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</si>
  <si>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</si>
  <si>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</si>
  <si>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</si>
  <si>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</si>
  <si>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</si>
  <si>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</si>
  <si>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</si>
  <si>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</si>
  <si>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</si>
  <si>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</si>
  <si>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</si>
  <si>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</si>
  <si>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</si>
  <si>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</si>
  <si>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</si>
  <si>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</si>
  <si>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</si>
  <si>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</si>
  <si>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</si>
  <si>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</si>
  <si>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</si>
  <si>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</si>
  <si>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</si>
  <si>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</si>
  <si>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</si>
  <si>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</si>
  <si>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</si>
  <si>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</si>
  <si>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</si>
  <si>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</si>
  <si>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</si>
  <si>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</si>
  <si>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</si>
  <si>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</si>
  <si>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</si>
  <si>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</si>
  <si>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</si>
  <si>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</si>
  <si>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</si>
  <si>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</si>
  <si>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</si>
  <si>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</si>
  <si>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</si>
  <si>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</si>
  <si>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</si>
  <si>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</si>
  <si>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</si>
  <si>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</si>
  <si>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</si>
  <si>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</si>
  <si>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</si>
  <si>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</si>
  <si>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</si>
  <si>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</si>
  <si>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</si>
  <si>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</si>
  <si>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</si>
  <si>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</si>
  <si>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</si>
  <si>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</si>
  <si>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</si>
  <si>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</si>
  <si>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</si>
  <si>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</si>
  <si>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</si>
  <si>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</si>
  <si>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</si>
  <si>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</si>
  <si>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</si>
  <si>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</si>
  <si>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</si>
  <si>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</si>
  <si>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</si>
  <si>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</si>
  <si>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</si>
  <si>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</si>
  <si>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</si>
  <si>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</si>
  <si>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</si>
  <si>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</si>
  <si>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</si>
  <si>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</si>
  <si>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</si>
  <si>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</si>
  <si>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</si>
  <si>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</si>
  <si>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</si>
  <si>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</si>
  <si>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</si>
  <si>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</si>
  <si>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</si>
  <si>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</si>
  <si>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</si>
  <si>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</si>
  <si>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</si>
  <si>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</si>
  <si>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</si>
  <si>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</si>
  <si>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</si>
  <si>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</si>
  <si>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</si>
  <si>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</si>
  <si>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</si>
  <si>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</si>
  <si>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</si>
  <si>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</si>
  <si>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</si>
  <si>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</si>
  <si>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</si>
  <si>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</si>
  <si>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</si>
  <si>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</si>
  <si>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</si>
  <si>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</si>
  <si>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</si>
  <si>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</si>
  <si>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</si>
  <si>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</si>
  <si>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</si>
  <si>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</si>
  <si>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</si>
  <si>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</si>
  <si>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</si>
  <si>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</si>
  <si>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</si>
  <si>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</si>
  <si>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</si>
  <si>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</si>
  <si>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</si>
  <si>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</si>
  <si>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</si>
  <si>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</si>
  <si>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</si>
  <si>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</si>
  <si>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</si>
  <si>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</si>
  <si>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</si>
  <si>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</si>
  <si>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</si>
  <si>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</si>
  <si>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</si>
  <si>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</si>
  <si>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</si>
  <si>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</si>
  <si>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</si>
  <si>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</si>
  <si>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</si>
  <si>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</si>
  <si>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</si>
  <si>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</si>
  <si>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</si>
  <si>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</si>
  <si>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</si>
  <si>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</si>
  <si>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</si>
  <si>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</si>
  <si>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</si>
  <si>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</si>
  <si>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</si>
  <si>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</si>
  <si>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</si>
  <si>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</si>
  <si>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</si>
  <si>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</si>
  <si>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</si>
  <si>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</si>
  <si>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</si>
  <si>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</si>
  <si>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</si>
  <si>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</si>
  <si>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</si>
  <si>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</si>
  <si>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</si>
  <si>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</si>
  <si>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</si>
  <si>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</si>
  <si>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</si>
  <si>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</si>
  <si>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</si>
  <si>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</si>
  <si>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</si>
  <si>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</si>
  <si>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</si>
  <si>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</si>
  <si>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</si>
  <si>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</si>
  <si>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</si>
  <si>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</si>
  <si>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</si>
  <si>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</si>
  <si>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</si>
  <si>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</si>
  <si>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</si>
  <si>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</si>
  <si>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</si>
  <si>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</si>
  <si>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</si>
  <si>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</si>
  <si>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</si>
  <si>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</si>
  <si>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</si>
  <si>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</si>
  <si>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</si>
  <si>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</si>
  <si>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</si>
  <si>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</si>
  <si>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</si>
  <si>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</si>
  <si>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</si>
  <si>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</si>
  <si>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</si>
  <si>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</si>
  <si>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</si>
  <si>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</si>
  <si>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</si>
  <si>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</si>
  <si>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</si>
  <si>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</si>
  <si>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</si>
  <si>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</si>
  <si>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</si>
  <si>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</si>
  <si>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</si>
  <si>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</si>
  <si>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</si>
  <si>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</si>
  <si>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</si>
  <si>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</si>
  <si>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</si>
  <si>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</si>
  <si>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</si>
  <si>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</si>
  <si>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</si>
  <si>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</si>
  <si>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</si>
  <si>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</si>
  <si>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</si>
  <si>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</si>
  <si>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</si>
  <si>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</si>
  <si>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</si>
  <si>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</si>
  <si>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</si>
  <si>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</si>
  <si>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</si>
  <si>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</si>
  <si>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</si>
  <si>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</si>
  <si>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</si>
  <si>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</si>
  <si>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</si>
  <si>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</si>
  <si>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</si>
  <si>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</si>
  <si>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</si>
  <si>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</si>
  <si>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</si>
  <si>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</si>
  <si>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</si>
  <si>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</si>
  <si>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</si>
  <si>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</si>
  <si>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</si>
  <si>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</si>
  <si>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</si>
  <si>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</si>
  <si>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</si>
  <si>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</si>
  <si>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</si>
  <si>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</si>
  <si>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</si>
  <si>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</si>
  <si>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</si>
  <si>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</si>
  <si>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</si>
  <si>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</si>
  <si>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</si>
  <si>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</si>
  <si>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</si>
  <si>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</si>
  <si>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</si>
  <si>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</si>
  <si>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</si>
  <si>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</si>
  <si>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</si>
  <si>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</si>
  <si>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</si>
  <si>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</si>
  <si>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</si>
  <si>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</si>
  <si>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</si>
  <si>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</si>
  <si>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</si>
  <si>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</si>
  <si>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</si>
  <si>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</si>
  <si>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</si>
  <si>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</si>
  <si>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</si>
  <si>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</si>
  <si>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</si>
  <si>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</si>
  <si>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</si>
  <si>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</si>
  <si>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</si>
  <si>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</si>
  <si>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</si>
  <si>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</si>
  <si>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</si>
  <si>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</si>
  <si>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</si>
  <si>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</si>
  <si>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</si>
  <si>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</si>
  <si>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</si>
  <si>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</si>
  <si>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</si>
  <si>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</si>
  <si>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</si>
  <si>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</si>
  <si>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</si>
  <si>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</si>
  <si>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</si>
  <si>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</si>
  <si>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</si>
  <si>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</si>
  <si>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</si>
  <si>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</si>
  <si>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</si>
  <si>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</si>
  <si>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</si>
  <si>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</si>
  <si>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</si>
  <si>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</si>
  <si>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</si>
  <si>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</si>
  <si>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</si>
  <si>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</si>
  <si>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</si>
  <si>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</si>
  <si>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</si>
  <si>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</si>
  <si>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</si>
  <si>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</si>
  <si>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</si>
  <si>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</si>
  <si>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</si>
  <si>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</si>
  <si>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</si>
  <si>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</si>
  <si>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</si>
  <si>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</si>
  <si>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</si>
  <si>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</si>
  <si>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</si>
  <si>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</si>
  <si>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</si>
  <si>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</si>
  <si>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</si>
  <si>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</si>
  <si>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</si>
  <si>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</si>
  <si>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</si>
  <si>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</si>
  <si>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</si>
  <si>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</si>
  <si>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</si>
  <si>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</si>
  <si>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</si>
  <si>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</si>
  <si>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</si>
  <si>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</si>
  <si>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</si>
  <si>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</si>
  <si>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</si>
  <si>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</si>
  <si>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</si>
  <si>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</si>
  <si>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</si>
  <si>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</si>
  <si>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</si>
  <si>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</si>
  <si>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</si>
  <si>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</si>
  <si>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</si>
  <si>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</si>
  <si>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</si>
  <si>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</si>
  <si>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</si>
  <si>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</si>
  <si>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</si>
  <si>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</si>
  <si>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</si>
  <si>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</si>
  <si>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</si>
  <si>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</si>
  <si>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</si>
  <si>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</si>
  <si>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</si>
  <si>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</si>
  <si>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</si>
  <si>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</si>
  <si>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</si>
  <si>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</si>
  <si>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</si>
  <si>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</si>
  <si>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</si>
  <si>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</si>
  <si>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</si>
  <si>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</si>
  <si>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</si>
  <si>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</si>
  <si>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</si>
  <si>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</si>
  <si>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</si>
  <si>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</si>
  <si>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</si>
  <si>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</si>
  <si>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</si>
  <si>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</si>
  <si>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</si>
  <si>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</si>
  <si>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</si>
  <si>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</si>
  <si>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</si>
  <si>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</si>
  <si>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</si>
  <si>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</si>
  <si>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</si>
  <si>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</si>
  <si>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</si>
  <si>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</si>
  <si>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</si>
  <si>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</si>
  <si>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</si>
  <si>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</si>
  <si>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</si>
  <si>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</si>
  <si>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</si>
  <si>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</si>
  <si>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</si>
  <si>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</si>
  <si>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</si>
  <si>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</si>
  <si>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</si>
  <si>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</si>
  <si>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</si>
  <si>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</si>
  <si>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</si>
  <si>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</si>
  <si>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</si>
  <si>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</si>
  <si>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</si>
  <si>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</si>
  <si>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</si>
  <si>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</si>
  <si>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</si>
  <si>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</si>
  <si>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</si>
  <si>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</si>
  <si>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</si>
  <si>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</si>
  <si>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</si>
  <si>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</si>
  <si>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</si>
  <si>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</si>
  <si>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</si>
  <si>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</si>
  <si>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</si>
  <si>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</si>
  <si>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</si>
  <si>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</si>
  <si>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</si>
  <si>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</si>
  <si>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</si>
  <si>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</si>
  <si>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</si>
  <si>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</si>
  <si>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</si>
  <si>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</si>
  <si>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</si>
  <si>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</si>
  <si>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</si>
  <si>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</si>
  <si>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</si>
  <si>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</si>
  <si>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</si>
  <si>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</si>
  <si>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</si>
  <si>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</si>
  <si>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</si>
  <si>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</si>
  <si>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</si>
  <si>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</si>
  <si>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</si>
  <si>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</si>
  <si>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</si>
  <si>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</si>
  <si>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</si>
  <si>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</si>
  <si>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</si>
  <si>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</si>
  <si>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</si>
  <si>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</si>
  <si>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</si>
  <si>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</si>
  <si>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</si>
  <si>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</si>
  <si>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</si>
  <si>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</si>
  <si>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</si>
  <si>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</si>
  <si>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</si>
  <si>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</si>
  <si>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</si>
  <si>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</si>
  <si>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</si>
  <si>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</si>
  <si>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</si>
  <si>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</si>
  <si>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</si>
  <si>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</si>
  <si>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</si>
  <si>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</si>
  <si>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</si>
  <si>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</si>
  <si>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</si>
  <si>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</si>
  <si>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</si>
  <si>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</si>
  <si>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</si>
  <si>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</si>
  <si>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</si>
  <si>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</si>
  <si>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</si>
  <si>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</si>
  <si>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</si>
  <si>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</si>
  <si>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</si>
  <si>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</si>
  <si>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</si>
  <si>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</si>
  <si>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</si>
  <si>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</si>
  <si>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</si>
  <si>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</si>
  <si>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</si>
  <si>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</si>
  <si>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</si>
  <si>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</si>
  <si>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</si>
  <si>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</si>
  <si>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</si>
  <si>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</si>
  <si>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</si>
  <si>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</si>
  <si>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</si>
  <si>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</si>
  <si>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</si>
  <si>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</si>
  <si>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</si>
  <si>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</si>
  <si>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</si>
  <si>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</si>
  <si>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</si>
  <si>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</si>
  <si>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</si>
  <si>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</si>
  <si>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</si>
  <si>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</si>
  <si>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</si>
  <si>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</si>
  <si>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</si>
  <si>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</si>
  <si>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</si>
  <si>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</si>
  <si>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</si>
  <si>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</si>
  <si>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</si>
  <si>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</si>
  <si>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</si>
  <si>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</si>
  <si>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</si>
  <si>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</si>
  <si>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</si>
  <si>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</si>
  <si>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</si>
  <si>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</si>
  <si>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</si>
  <si>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</si>
  <si>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</si>
  <si>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</si>
  <si>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</si>
  <si>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</si>
  <si>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</si>
  <si>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</si>
  <si>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</si>
  <si>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</si>
  <si>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</si>
  <si>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</si>
  <si>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</si>
  <si>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</si>
  <si>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</si>
  <si>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</si>
  <si>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</si>
  <si>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</si>
  <si>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</si>
  <si>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</si>
  <si>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</si>
  <si>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</si>
  <si>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</si>
  <si>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</si>
  <si>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</si>
  <si>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</si>
  <si>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</si>
  <si>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</si>
  <si>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</si>
  <si>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</si>
  <si>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</si>
  <si>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</si>
  <si>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</si>
  <si>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</si>
  <si>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</si>
  <si>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</si>
  <si>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</si>
  <si>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</si>
  <si>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</si>
  <si>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</si>
  <si>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</si>
  <si>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</si>
  <si>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</si>
  <si>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</si>
  <si>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</si>
  <si>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</si>
  <si>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</si>
  <si>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</si>
  <si>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</si>
  <si>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</si>
  <si>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</si>
  <si>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</si>
  <si>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</si>
  <si>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</si>
  <si>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</si>
  <si>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</si>
  <si>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</si>
  <si>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</si>
  <si>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</si>
  <si>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</si>
  <si>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</si>
  <si>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</si>
  <si>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</si>
  <si>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</si>
  <si>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</si>
  <si>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</si>
  <si>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</si>
  <si>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</si>
  <si>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</si>
  <si>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</si>
  <si>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</si>
  <si>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</si>
  <si>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</si>
  <si>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</si>
  <si>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</si>
  <si>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</si>
  <si>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</si>
  <si>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</si>
  <si>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</si>
  <si>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</si>
  <si>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</si>
  <si>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</si>
  <si>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</si>
  <si>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</si>
  <si>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</si>
  <si>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</si>
  <si>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</si>
  <si>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</si>
  <si>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</si>
  <si>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</si>
  <si>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</si>
  <si>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</si>
  <si>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</si>
  <si>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</si>
  <si>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</si>
  <si>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</si>
  <si>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</si>
  <si>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</si>
  <si>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</si>
  <si>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</si>
  <si>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</si>
  <si>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</si>
  <si>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</si>
  <si>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</si>
  <si>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</si>
  <si>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</si>
  <si>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</si>
  <si>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</si>
  <si>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</si>
  <si>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</si>
  <si>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</si>
  <si>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</si>
  <si>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</si>
  <si>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</si>
  <si>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</si>
  <si>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</si>
  <si>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</si>
  <si>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</si>
  <si>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</si>
  <si>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</si>
  <si>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</si>
  <si>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</si>
  <si>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</si>
  <si>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</si>
  <si>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</si>
  <si>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</si>
  <si>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</si>
  <si>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</si>
  <si>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</si>
  <si>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</si>
  <si>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</si>
  <si>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</si>
  <si>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</si>
  <si>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</si>
  <si>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</si>
  <si>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</si>
  <si>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</si>
  <si>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</si>
  <si>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</si>
  <si>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</si>
  <si>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</si>
  <si>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</si>
  <si>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</si>
  <si>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</si>
  <si>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</si>
  <si>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</si>
  <si>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</si>
  <si>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</si>
  <si>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</si>
  <si>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</si>
  <si>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</si>
  <si>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</si>
  <si>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</si>
  <si>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</si>
  <si>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</si>
  <si>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</si>
  <si>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</si>
  <si>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</si>
  <si>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</si>
  <si>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</si>
  <si>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</si>
  <si>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</si>
  <si>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</si>
  <si>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</si>
  <si>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</si>
  <si>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</si>
  <si>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</si>
  <si>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</si>
  <si>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</si>
  <si>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</si>
  <si>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</si>
  <si>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</si>
  <si>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</si>
  <si>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</si>
  <si>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</si>
  <si>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</si>
  <si>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</si>
  <si>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</si>
  <si>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</si>
  <si>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</si>
  <si>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</si>
  <si>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</si>
  <si>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</si>
  <si>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</si>
  <si>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</si>
  <si>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</si>
  <si>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</si>
  <si>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</si>
  <si>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</si>
  <si>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</si>
  <si>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</si>
  <si>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</si>
  <si>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</si>
  <si>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</si>
  <si>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</si>
  <si>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</si>
  <si>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</si>
  <si>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</si>
  <si>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</si>
  <si>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</si>
  <si>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</si>
  <si>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</si>
  <si>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</si>
  <si>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</si>
  <si>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</si>
  <si>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</si>
  <si>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</si>
  <si>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</si>
  <si>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</si>
  <si>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</si>
  <si>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</si>
  <si>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</si>
  <si>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</si>
  <si>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</si>
  <si>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</si>
  <si>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</si>
  <si>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</si>
  <si>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</si>
  <si>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</si>
  <si>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</si>
  <si>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</si>
  <si>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</si>
  <si>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</si>
  <si>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</si>
  <si>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</si>
  <si>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</si>
  <si>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</si>
  <si>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</si>
  <si>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</si>
  <si>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</si>
  <si>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</si>
  <si>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</si>
  <si>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</si>
  <si>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</si>
  <si>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</si>
  <si>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</si>
  <si>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</si>
  <si>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</si>
  <si>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</si>
  <si>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</si>
  <si>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</si>
  <si>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</si>
  <si>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</si>
  <si>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</si>
  <si>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</si>
  <si>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</si>
  <si>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</si>
  <si>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</si>
  <si>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</si>
  <si>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</si>
  <si>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</si>
  <si>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</si>
  <si>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</si>
  <si>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</si>
  <si>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</si>
  <si>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</si>
  <si>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</si>
  <si>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</si>
  <si>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</si>
  <si>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</si>
  <si>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</si>
  <si>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</si>
  <si>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</si>
  <si>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</si>
  <si>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</si>
  <si>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</si>
  <si>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</si>
  <si>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</si>
  <si>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</si>
  <si>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</si>
  <si>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</si>
  <si>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</si>
  <si>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</si>
  <si>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</si>
  <si>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</si>
  <si>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</si>
  <si>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</si>
  <si>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</si>
  <si>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</si>
  <si>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</si>
  <si>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</si>
  <si>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</si>
  <si>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</si>
  <si>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</si>
  <si>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</si>
  <si>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</si>
  <si>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</si>
  <si>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</si>
  <si>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</si>
  <si>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</si>
  <si>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</si>
  <si>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</si>
  <si>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</si>
  <si>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</si>
  <si>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</si>
  <si>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</si>
  <si>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</si>
  <si>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</si>
  <si>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</si>
  <si>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</si>
  <si>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</si>
  <si>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</si>
  <si>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</si>
  <si>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</si>
  <si>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</si>
  <si>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</si>
  <si>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</si>
  <si>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</si>
  <si>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</si>
  <si>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</si>
  <si>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</si>
  <si>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</si>
  <si>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</si>
  <si>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</si>
  <si>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</si>
  <si>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</si>
  <si>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</si>
  <si>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</si>
  <si>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</si>
  <si>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</si>
  <si>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</si>
  <si>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</si>
  <si>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</si>
  <si>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</si>
  <si>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</si>
  <si>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</si>
  <si>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</si>
  <si>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</si>
  <si>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</si>
  <si>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</si>
  <si>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</si>
  <si>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</si>
  <si>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</si>
  <si>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</si>
  <si>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</si>
  <si>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</si>
  <si>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</si>
  <si>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</si>
  <si>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</si>
  <si>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</si>
  <si>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</si>
  <si>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</si>
  <si>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</si>
  <si>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</si>
  <si>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</si>
  <si>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</si>
  <si>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</si>
  <si>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</si>
  <si>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</si>
  <si>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</si>
  <si>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</si>
  <si>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</si>
  <si>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</si>
  <si>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</si>
  <si>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</si>
  <si>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</si>
  <si>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</si>
  <si>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</si>
  <si>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</si>
  <si>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</si>
  <si>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</si>
  <si>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</si>
  <si>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</si>
  <si>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</si>
  <si>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</si>
  <si>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</si>
  <si>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</si>
  <si>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</si>
  <si>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</si>
  <si>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</si>
  <si>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</si>
  <si>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</si>
  <si>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</si>
  <si>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</si>
  <si>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</si>
  <si>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</si>
  <si>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</si>
  <si>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</si>
  <si>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</si>
  <si>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</si>
  <si>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</si>
  <si>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</si>
  <si>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</si>
  <si>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</si>
  <si>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</si>
  <si>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</si>
  <si>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</si>
  <si>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</si>
  <si>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</si>
  <si>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</si>
  <si>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</si>
  <si>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</si>
  <si>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</si>
  <si>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</si>
  <si>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</si>
  <si>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</si>
  <si>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</si>
  <si>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</si>
  <si>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</si>
  <si>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</si>
  <si>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</si>
  <si>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</si>
  <si>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</si>
  <si>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</si>
  <si>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</si>
  <si>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</si>
  <si>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</si>
  <si>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</si>
  <si>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</si>
  <si>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</si>
  <si>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</si>
  <si>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</si>
  <si>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</si>
  <si>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</si>
  <si>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</si>
  <si>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</si>
  <si>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</si>
  <si>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</si>
  <si>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</si>
  <si>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</si>
  <si>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</si>
  <si>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</si>
  <si>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</si>
  <si>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</si>
  <si>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</si>
  <si>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</si>
  <si>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</si>
  <si>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</si>
  <si>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</si>
  <si>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</si>
  <si>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</si>
  <si>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</si>
  <si>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</si>
  <si>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</si>
  <si>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</si>
  <si>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</si>
  <si>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</si>
  <si>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</si>
  <si>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</si>
  <si>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</si>
  <si>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</si>
  <si>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</si>
  <si>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</si>
  <si>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</si>
  <si>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</si>
  <si>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</si>
  <si>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</si>
  <si>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</si>
  <si>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</si>
  <si>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</si>
  <si>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</si>
  <si>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</si>
  <si>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</si>
  <si>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</si>
  <si>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</si>
  <si>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</si>
  <si>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</si>
  <si>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</si>
  <si>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</si>
  <si>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</si>
  <si>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</si>
  <si>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</si>
  <si>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</si>
  <si>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</si>
  <si>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</si>
  <si>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</si>
  <si>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</si>
  <si>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</si>
  <si>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</si>
  <si>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</si>
  <si>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</si>
  <si>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</si>
  <si>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</si>
  <si>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</si>
  <si>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</si>
  <si>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</si>
  <si>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</si>
  <si>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</si>
  <si>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</si>
  <si>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</si>
  <si>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</si>
  <si>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</si>
  <si>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</si>
  <si>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</si>
  <si>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</si>
  <si>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</si>
  <si>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</si>
  <si>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</si>
  <si>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</si>
  <si>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</si>
  <si>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</si>
  <si>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</si>
  <si>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</si>
  <si>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</si>
  <si>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</si>
  <si>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</si>
  <si>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</si>
  <si>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</si>
  <si>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</si>
  <si>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</si>
  <si>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</si>
  <si>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</si>
  <si>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</si>
  <si>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</si>
  <si>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</si>
  <si>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</si>
  <si>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</si>
  <si>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</si>
  <si>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</si>
  <si>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</si>
  <si>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</si>
  <si>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</si>
  <si>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</si>
  <si>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</si>
  <si>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</si>
  <si>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</si>
  <si>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</si>
  <si>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</si>
  <si>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</si>
  <si>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</si>
  <si>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</si>
  <si>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</si>
  <si>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</si>
  <si>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</si>
  <si>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</si>
  <si>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</si>
  <si>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</si>
  <si>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</si>
  <si>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</si>
  <si>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</si>
  <si>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</si>
  <si>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</si>
  <si>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</si>
  <si>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</si>
  <si>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</si>
  <si>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</si>
  <si>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</si>
  <si>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</si>
  <si>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</si>
  <si>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</si>
  <si>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</si>
  <si>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</si>
  <si>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</si>
  <si>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</si>
  <si>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</si>
  <si>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</si>
  <si>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</si>
  <si>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</si>
  <si>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</si>
  <si>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</si>
  <si>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</si>
  <si>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</si>
  <si>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</si>
  <si>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</si>
  <si>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</si>
  <si>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</si>
  <si>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</si>
  <si>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</si>
  <si>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</si>
  <si>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</si>
  <si>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</si>
  <si>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</si>
  <si>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</si>
  <si>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</si>
  <si>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</si>
  <si>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</si>
  <si>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</si>
  <si>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</si>
  <si>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</si>
  <si>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</si>
  <si>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</si>
  <si>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</si>
  <si>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</si>
  <si>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</si>
  <si>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</si>
  <si>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</si>
  <si>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</si>
  <si>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</si>
  <si>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</si>
  <si>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</si>
  <si>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</si>
  <si>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</si>
  <si>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</si>
  <si>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</si>
  <si>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</si>
  <si>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</si>
  <si>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</si>
  <si>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</si>
  <si>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</si>
  <si>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</si>
  <si>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</si>
  <si>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</si>
  <si>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</si>
  <si>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</si>
  <si>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</si>
  <si>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</si>
  <si>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</si>
  <si>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</si>
  <si>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</si>
  <si>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</si>
  <si>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</si>
  <si>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</si>
  <si>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</si>
  <si>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</si>
  <si>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</si>
  <si>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</si>
  <si>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</si>
  <si>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</si>
  <si>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</si>
  <si>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</si>
  <si>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</si>
  <si>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</si>
  <si>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</si>
  <si>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</si>
  <si>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</si>
  <si>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</si>
  <si>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</si>
  <si>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</si>
  <si>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</si>
  <si>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</si>
  <si>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</si>
  <si>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</si>
  <si>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</si>
  <si>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</si>
  <si>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</si>
  <si>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</si>
  <si>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</si>
  <si>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</si>
  <si>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</si>
  <si>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</si>
  <si>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</si>
  <si>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</si>
  <si>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</si>
  <si>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</si>
  <si>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</si>
  <si>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</si>
  <si>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</si>
  <si>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</si>
  <si>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</si>
  <si>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</si>
  <si>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</si>
  <si>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</si>
  <si>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</si>
  <si>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</si>
  <si>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</si>
  <si>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</si>
  <si>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</si>
  <si>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</si>
  <si>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</si>
  <si>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</si>
  <si>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</si>
  <si>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</si>
  <si>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</si>
  <si>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</si>
  <si>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</si>
  <si>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</si>
  <si>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</si>
  <si>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</si>
  <si>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</si>
  <si>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</si>
  <si>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</si>
  <si>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</si>
  <si>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</si>
  <si>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</si>
  <si>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</si>
  <si>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</si>
  <si>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</si>
  <si>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</si>
  <si>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</si>
  <si>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</si>
  <si>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</si>
  <si>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</si>
  <si>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</si>
  <si>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</si>
  <si>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</si>
  <si>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</si>
  <si>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</si>
  <si>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</si>
  <si>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</si>
  <si>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</si>
  <si>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</si>
  <si>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</si>
  <si>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</si>
  <si>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</si>
  <si>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</si>
  <si>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</si>
  <si>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</si>
  <si>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</si>
  <si>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</si>
  <si>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</si>
  <si>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</si>
  <si>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</si>
  <si>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</si>
  <si>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</si>
  <si>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</si>
  <si>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</si>
  <si>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</si>
  <si>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</si>
  <si>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</si>
  <si>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</si>
  <si>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</si>
  <si>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</si>
  <si>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</si>
  <si>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</si>
  <si>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</si>
  <si>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</si>
  <si>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</si>
  <si>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</si>
  <si>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</si>
  <si>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</si>
  <si>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</si>
  <si>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</si>
  <si>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</si>
  <si>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</si>
  <si>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</si>
  <si>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</si>
  <si>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</si>
  <si>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</si>
  <si>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</si>
  <si>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</si>
  <si>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</si>
  <si>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</si>
  <si>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</si>
  <si>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</si>
  <si>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</si>
  <si>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</si>
  <si>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</si>
  <si>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</si>
  <si>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</si>
  <si>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</si>
  <si>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</si>
  <si>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</si>
  <si>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</si>
  <si>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</si>
  <si>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</si>
  <si>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</si>
  <si>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</si>
  <si>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</si>
  <si>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</si>
  <si>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</si>
  <si>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</si>
  <si>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</si>
  <si>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</si>
  <si>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</si>
  <si>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</si>
  <si>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</si>
  <si>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</si>
  <si>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</si>
  <si>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</si>
  <si>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</si>
  <si>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</si>
  <si>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</si>
  <si>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</si>
  <si>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</si>
  <si>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</si>
  <si>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</si>
  <si>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</si>
  <si>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</si>
  <si>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</si>
  <si>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</si>
  <si>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</si>
  <si>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</si>
  <si>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</si>
  <si>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</si>
  <si>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</si>
  <si>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</si>
  <si>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</si>
  <si>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</si>
  <si>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</si>
  <si>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</si>
  <si>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</si>
  <si>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</si>
  <si>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</si>
  <si>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</si>
  <si>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</si>
  <si>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</si>
  <si>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</si>
  <si>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</si>
  <si>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</si>
  <si>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</si>
  <si>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</si>
  <si>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</si>
  <si>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</si>
  <si>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</si>
  <si>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</si>
  <si>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</si>
  <si>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</si>
  <si>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</si>
  <si>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</si>
  <si>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</si>
  <si>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</si>
  <si>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</si>
  <si>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</si>
  <si>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</si>
  <si>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</si>
  <si>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</si>
  <si>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</si>
  <si>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</si>
  <si>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</si>
  <si>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</si>
  <si>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</si>
  <si>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</si>
  <si>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</si>
  <si>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</si>
  <si>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</si>
  <si>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</si>
  <si>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</si>
  <si>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</si>
  <si>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</si>
  <si>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</si>
  <si>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</si>
  <si>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</si>
  <si>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</si>
  <si>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</si>
  <si>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</si>
  <si>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</si>
  <si>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</si>
  <si>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</si>
  <si>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</si>
  <si>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</si>
  <si>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</si>
  <si>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</si>
  <si>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</si>
  <si>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</si>
  <si>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</si>
  <si>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</si>
  <si>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</si>
  <si>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</si>
  <si>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</si>
  <si>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</si>
  <si>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</si>
  <si>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</si>
  <si>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</si>
  <si>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</si>
  <si>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</si>
  <si>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</si>
  <si>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</si>
  <si>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</si>
  <si>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</si>
  <si>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</si>
  <si>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</si>
  <si>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</si>
  <si>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</si>
  <si>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</si>
  <si>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</si>
  <si>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</si>
  <si>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</si>
  <si>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</si>
  <si>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</si>
  <si>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</si>
  <si>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</si>
  <si>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</si>
  <si>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</si>
  <si>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</si>
  <si>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</si>
  <si>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</si>
  <si>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</si>
  <si>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</si>
  <si>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</si>
  <si>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</si>
  <si>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</si>
  <si>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</si>
  <si>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</si>
  <si>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</si>
  <si>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</si>
  <si>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</si>
  <si>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</si>
  <si>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</si>
  <si>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</si>
  <si>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</si>
  <si>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</si>
  <si>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</si>
  <si>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</si>
  <si>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</si>
  <si>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</si>
  <si>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</si>
  <si>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</si>
  <si>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</si>
  <si>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</si>
  <si>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</si>
  <si>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</si>
  <si>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</si>
  <si>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</si>
  <si>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</si>
  <si>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</si>
  <si>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</si>
  <si>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</si>
  <si>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</si>
  <si>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</si>
  <si>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</si>
  <si>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</si>
  <si>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</si>
  <si>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</si>
  <si>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</si>
  <si>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</si>
  <si>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</si>
  <si>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</si>
  <si>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</si>
  <si>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</si>
  <si>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</si>
  <si>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</si>
  <si>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</si>
  <si>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</si>
  <si>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</si>
  <si>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</si>
  <si>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</si>
  <si>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</si>
  <si>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</si>
  <si>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</si>
  <si>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</si>
  <si>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</si>
  <si>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</si>
  <si>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</si>
  <si>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</si>
  <si>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</si>
  <si>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</si>
  <si>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</si>
  <si>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</si>
  <si>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</si>
  <si>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</si>
  <si>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</si>
  <si>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</si>
  <si>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</si>
  <si>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</si>
  <si>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</si>
  <si>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</si>
  <si>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</si>
  <si>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</si>
  <si>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</si>
  <si>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</si>
  <si>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</si>
  <si>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</si>
  <si>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</si>
  <si>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</si>
  <si>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</si>
  <si>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</si>
  <si>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</si>
  <si>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</si>
  <si>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</si>
  <si>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</si>
  <si>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</si>
  <si>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</si>
  <si>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</si>
  <si>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</si>
  <si>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</si>
  <si>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</si>
  <si>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</si>
  <si>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</si>
  <si>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</si>
  <si>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</si>
  <si>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</si>
  <si>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</si>
  <si>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</si>
  <si>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</si>
  <si>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</si>
  <si>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</si>
  <si>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</si>
  <si>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</si>
  <si>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</si>
  <si>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</si>
  <si>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</si>
  <si>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</si>
  <si>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</si>
  <si>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</si>
  <si>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</si>
  <si>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</si>
  <si>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</si>
  <si>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</si>
  <si>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</si>
  <si>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</si>
  <si>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</si>
  <si>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</si>
  <si>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</si>
  <si>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</si>
  <si>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</si>
  <si>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</si>
  <si>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</si>
  <si>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</si>
  <si>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</si>
  <si>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</si>
  <si>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</si>
  <si>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</si>
  <si>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</si>
  <si>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</si>
  <si>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</si>
  <si>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</si>
  <si>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</si>
  <si>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</si>
  <si>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</si>
  <si>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</si>
  <si>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</si>
  <si>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</si>
  <si>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</si>
  <si>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</si>
  <si>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</si>
  <si>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</si>
  <si>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</si>
  <si>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</si>
  <si>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</si>
  <si>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</si>
  <si>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</si>
  <si>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</si>
  <si>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</si>
  <si>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</si>
  <si>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</si>
  <si>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</si>
  <si>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</si>
  <si>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</si>
  <si>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</si>
  <si>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</si>
  <si>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</si>
  <si>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</si>
  <si>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</si>
  <si>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</si>
  <si>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</si>
  <si>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</si>
  <si>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</si>
  <si>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</si>
  <si>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</si>
  <si>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</si>
  <si>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</si>
  <si>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</si>
  <si>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</si>
  <si>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</si>
  <si>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</si>
  <si>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</si>
  <si>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</si>
  <si>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</si>
  <si>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</si>
  <si>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</si>
  <si>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</si>
  <si>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</si>
  <si>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</si>
  <si>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</si>
  <si>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</si>
  <si>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</si>
  <si>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</si>
  <si>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</si>
  <si>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</si>
  <si>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</si>
  <si>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</si>
  <si>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</si>
  <si>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</si>
  <si>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</si>
  <si>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</si>
  <si>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</si>
  <si>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</si>
  <si>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</si>
  <si>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</si>
  <si>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</si>
  <si>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</si>
  <si>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</si>
  <si>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</si>
  <si>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</si>
  <si>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</si>
  <si>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</si>
  <si>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</si>
  <si>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</si>
  <si>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</si>
  <si>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</si>
  <si>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</si>
  <si>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</si>
  <si>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</si>
  <si>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</si>
  <si>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</si>
  <si>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</si>
  <si>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</si>
  <si>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</si>
  <si>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</si>
  <si>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</si>
  <si>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</si>
  <si>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</si>
  <si>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</si>
  <si>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</si>
  <si>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</si>
  <si>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</si>
  <si>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</si>
  <si>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</si>
  <si>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</si>
  <si>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</si>
  <si>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</si>
  <si>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</si>
  <si>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</si>
  <si>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</si>
  <si>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</si>
  <si>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</si>
  <si>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</si>
  <si>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</si>
  <si>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</si>
  <si>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</si>
  <si>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</si>
  <si>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</si>
  <si>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</si>
  <si>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</si>
  <si>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</si>
  <si>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</si>
  <si>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</si>
  <si>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</si>
  <si>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</si>
  <si>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</si>
  <si>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</si>
  <si>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</si>
  <si>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</si>
  <si>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</si>
  <si>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</si>
  <si>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</si>
  <si>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</si>
  <si>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</si>
  <si>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</si>
  <si>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</si>
  <si>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</si>
  <si>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</si>
  <si>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</si>
  <si>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</si>
  <si>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</si>
  <si>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</si>
  <si>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</si>
  <si>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</si>
  <si>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</si>
  <si>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</si>
  <si>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</si>
  <si>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</si>
  <si>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</si>
  <si>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</si>
  <si>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</si>
  <si>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</si>
  <si>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</si>
  <si>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</si>
  <si>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</si>
  <si>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</si>
  <si>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</si>
  <si>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</si>
  <si>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</si>
  <si>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</si>
  <si>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</si>
  <si>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</si>
  <si>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</si>
  <si>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</si>
  <si>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</si>
  <si>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</si>
  <si>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</si>
  <si>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</si>
  <si>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</si>
  <si>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</si>
  <si>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</si>
  <si>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</si>
  <si>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</si>
  <si>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</si>
  <si>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</si>
  <si>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</si>
  <si>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</si>
  <si>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</si>
  <si>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</si>
  <si>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</si>
  <si>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</si>
  <si>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</si>
  <si>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</si>
  <si>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</si>
  <si>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</si>
  <si>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</si>
  <si>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</si>
  <si>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</si>
  <si>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</si>
  <si>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</si>
  <si>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</si>
  <si>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</si>
  <si>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</si>
  <si>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</si>
  <si>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</si>
  <si>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</si>
  <si>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</si>
  <si>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</si>
  <si>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</si>
  <si>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</si>
  <si>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</si>
  <si>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</si>
  <si>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</si>
  <si>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</si>
  <si>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</si>
  <si>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</si>
  <si>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</si>
  <si>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</si>
  <si>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</si>
  <si>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</si>
  <si>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</si>
  <si>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</si>
  <si>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</si>
  <si>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</si>
  <si>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</si>
  <si>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</si>
  <si>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</si>
  <si>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</si>
  <si>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</si>
  <si>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</si>
  <si>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</si>
  <si>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</si>
  <si>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</si>
  <si>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</si>
  <si>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</si>
  <si>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</si>
  <si>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</si>
  <si>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</si>
  <si>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</si>
  <si>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</si>
  <si>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</si>
  <si>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</si>
  <si>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</si>
  <si>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</si>
  <si>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</si>
  <si>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</si>
  <si>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</si>
  <si>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</si>
  <si>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</si>
  <si>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</si>
  <si>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</si>
  <si>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</si>
  <si>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</si>
  <si>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</si>
  <si>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</si>
  <si>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</si>
  <si>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</si>
  <si>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</si>
  <si>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</si>
  <si>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</si>
  <si>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</si>
  <si>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</si>
  <si>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</si>
  <si>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</si>
  <si>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</si>
  <si>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</si>
  <si>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</si>
  <si>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</si>
  <si>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</si>
  <si>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</si>
  <si>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</si>
  <si>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</si>
  <si>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</si>
  <si>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</si>
  <si>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</si>
  <si>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</si>
  <si>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</si>
  <si>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</si>
  <si>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</si>
  <si>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</si>
  <si>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</si>
  <si>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</si>
  <si>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</si>
  <si>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</si>
  <si>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</si>
  <si>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</si>
  <si>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</si>
  <si>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</si>
  <si>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</si>
  <si>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</si>
  <si>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</si>
  <si>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</si>
  <si>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</si>
  <si>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</si>
  <si>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</si>
  <si>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</si>
  <si>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</si>
  <si>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</si>
  <si>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</si>
  <si>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</si>
  <si>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</si>
  <si>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</si>
  <si>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</si>
  <si>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</si>
  <si>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</si>
  <si>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</si>
  <si>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</si>
  <si>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</si>
  <si>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</si>
  <si>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</si>
  <si>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</si>
  <si>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</si>
  <si>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</si>
  <si>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</si>
  <si>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</si>
  <si>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</si>
  <si>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</si>
  <si>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</si>
  <si>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</si>
  <si>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</si>
  <si>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</si>
  <si>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</si>
  <si>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</si>
  <si>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</si>
  <si>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</si>
  <si>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</si>
  <si>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</si>
  <si>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</si>
  <si>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</si>
  <si>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</si>
  <si>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</si>
  <si>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</si>
  <si>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</si>
  <si>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</si>
  <si>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</si>
  <si>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</si>
  <si>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</si>
  <si>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</si>
  <si>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</si>
  <si>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</si>
  <si>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</si>
  <si>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</si>
  <si>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</si>
  <si>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</si>
  <si>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</si>
  <si>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</si>
  <si>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</si>
  <si>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</si>
  <si>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</si>
  <si>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</si>
  <si>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</si>
  <si>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</si>
  <si>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</si>
  <si>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</si>
  <si>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</si>
  <si>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</si>
  <si>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</si>
  <si>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</si>
  <si>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</si>
  <si>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</si>
  <si>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</si>
  <si>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</si>
  <si>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</si>
  <si>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</si>
  <si>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</si>
  <si>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</si>
  <si>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</si>
  <si>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</si>
  <si>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</si>
  <si>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</si>
  <si>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</si>
  <si>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</si>
  <si>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</si>
  <si>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</si>
  <si>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</si>
  <si>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</si>
  <si>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</si>
  <si>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</si>
  <si>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</si>
  <si>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</si>
  <si>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</si>
  <si>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</si>
  <si>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</si>
  <si>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</si>
  <si>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</si>
  <si>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</si>
  <si>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</si>
  <si>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</si>
  <si>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</si>
  <si>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</si>
  <si>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</si>
  <si>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</si>
  <si>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</si>
  <si>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</si>
  <si>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</si>
  <si>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</si>
  <si>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</si>
  <si>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</si>
  <si>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</si>
  <si>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</si>
  <si>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</si>
  <si>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</si>
  <si>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</si>
  <si>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</si>
  <si>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</si>
  <si>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</si>
  <si>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</si>
  <si>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</si>
  <si>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</si>
  <si>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</si>
  <si>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</si>
  <si>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</si>
  <si>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</si>
  <si>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</si>
  <si>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</si>
  <si>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</si>
  <si>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</si>
  <si>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</si>
  <si>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</si>
  <si>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</si>
  <si>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</si>
  <si>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</si>
  <si>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</si>
  <si>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</si>
  <si>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</si>
  <si>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</si>
  <si>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</si>
  <si>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</si>
  <si>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</si>
  <si>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</si>
  <si>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</si>
  <si>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</si>
  <si>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</si>
  <si>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</si>
  <si>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</si>
  <si>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</si>
  <si>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</si>
  <si>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</si>
  <si>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</si>
  <si>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</si>
  <si>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</si>
  <si>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</si>
  <si>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</si>
  <si>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</si>
  <si>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</si>
  <si>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</si>
  <si>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</si>
  <si>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</si>
  <si>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</si>
  <si>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</si>
  <si>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</si>
  <si>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</si>
  <si>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</si>
  <si>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</si>
  <si>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</si>
  <si>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</si>
  <si>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</si>
  <si>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</si>
  <si>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</si>
  <si>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</si>
  <si>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</si>
  <si>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</si>
  <si>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</si>
  <si>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</si>
  <si>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</si>
  <si>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</si>
  <si>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</si>
  <si>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</si>
  <si>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</si>
  <si>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</si>
  <si>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</si>
  <si>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</si>
  <si>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</si>
  <si>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</si>
  <si>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</si>
  <si>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</si>
  <si>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</si>
  <si>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</si>
  <si>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</si>
  <si>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</si>
  <si>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</si>
  <si>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</si>
  <si>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</si>
  <si>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</si>
  <si>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</si>
  <si>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</si>
  <si>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</si>
  <si>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</si>
  <si>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</si>
  <si>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</si>
  <si>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</si>
  <si>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</si>
  <si>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</si>
  <si>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</si>
  <si>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</si>
  <si>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</si>
  <si>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</si>
  <si>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</si>
  <si>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</si>
  <si>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</si>
  <si>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</si>
  <si>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</si>
  <si>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</si>
  <si>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</si>
  <si>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</si>
  <si>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</si>
  <si>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</si>
  <si>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</si>
  <si>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</si>
  <si>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</si>
  <si>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</si>
  <si>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</si>
  <si>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</si>
  <si>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</si>
  <si>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</si>
  <si>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</si>
  <si>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</si>
  <si>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</si>
  <si>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</si>
  <si>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</si>
  <si>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</si>
  <si>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</si>
  <si>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</si>
  <si>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</si>
  <si>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</si>
  <si>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</si>
  <si>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</si>
  <si>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</si>
  <si>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</si>
  <si>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</si>
  <si>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</si>
  <si>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</si>
  <si>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</si>
  <si>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</si>
  <si>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</si>
  <si>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</si>
  <si>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</si>
  <si>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</si>
  <si>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</si>
  <si>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</si>
  <si>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</si>
  <si>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</si>
  <si>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</si>
  <si>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</si>
  <si>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</si>
  <si>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</si>
  <si>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</si>
  <si>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</si>
  <si>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</si>
  <si>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</si>
  <si>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</si>
  <si>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</si>
  <si>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</si>
  <si>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</si>
  <si>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</si>
  <si>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</si>
  <si>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</si>
  <si>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</si>
  <si>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</si>
  <si>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</si>
  <si>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</si>
  <si>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</si>
  <si>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</si>
  <si>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</si>
  <si>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</si>
  <si>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</si>
  <si>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</si>
  <si>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</si>
  <si>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</si>
  <si>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</si>
  <si>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</si>
  <si>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</si>
  <si>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</si>
  <si>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</si>
  <si>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</si>
  <si>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</si>
  <si>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</si>
  <si>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</si>
  <si>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</si>
  <si>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</si>
  <si>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</si>
  <si>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</si>
  <si>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</si>
  <si>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</si>
  <si>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</si>
  <si>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</si>
  <si>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</si>
  <si>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</si>
  <si>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</si>
  <si>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</si>
  <si>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</si>
  <si>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</si>
  <si>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</si>
  <si>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</si>
  <si>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</si>
  <si>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</si>
  <si>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</si>
  <si>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</si>
  <si>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</si>
  <si>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</si>
  <si>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</si>
  <si>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</si>
  <si>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</si>
  <si>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</si>
  <si>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</si>
  <si>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</si>
  <si>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</si>
  <si>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</si>
  <si>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</si>
  <si>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</si>
  <si>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</si>
  <si>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</si>
  <si>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</si>
  <si>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</si>
  <si>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</si>
  <si>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</si>
  <si>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</si>
  <si>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</si>
  <si>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</si>
  <si>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</si>
  <si>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</si>
  <si>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</si>
  <si>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</si>
  <si>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</si>
  <si>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</si>
  <si>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</si>
  <si>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</si>
  <si>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</si>
  <si>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</si>
  <si>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</si>
  <si>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</si>
  <si>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</si>
  <si>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</si>
  <si>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</si>
  <si>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</si>
  <si>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</si>
  <si>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</si>
  <si>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</si>
  <si>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</si>
  <si>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</si>
  <si>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</si>
  <si>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</si>
  <si>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</si>
  <si>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</si>
  <si>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</si>
  <si>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</si>
  <si>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</si>
  <si>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</si>
  <si>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</si>
  <si>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</si>
  <si>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</si>
  <si>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</si>
  <si>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</si>
  <si>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</si>
  <si>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</si>
  <si>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</si>
  <si>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</si>
  <si>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</si>
  <si>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</si>
  <si>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</si>
  <si>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</si>
  <si>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</si>
  <si>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</si>
  <si>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</si>
  <si>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</si>
  <si>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</si>
  <si>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</si>
  <si>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</si>
  <si>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</si>
  <si>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</si>
  <si>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</si>
  <si>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</si>
  <si>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</si>
  <si>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</si>
  <si>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</si>
  <si>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</si>
  <si>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</si>
  <si>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</si>
  <si>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</si>
  <si>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</si>
  <si>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</si>
  <si>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</si>
  <si>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</si>
  <si>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</si>
  <si>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</si>
  <si>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</si>
  <si>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</si>
  <si>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</si>
  <si>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</si>
  <si>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</si>
  <si>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</si>
  <si>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</si>
  <si>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</si>
  <si>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</si>
  <si>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</si>
  <si>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</si>
  <si>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</si>
  <si>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</si>
  <si>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</si>
  <si>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</si>
  <si>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</si>
  <si>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</si>
  <si>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</si>
  <si>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</si>
  <si>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</si>
  <si>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</si>
  <si>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</si>
  <si>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</si>
  <si>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</si>
  <si>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</si>
  <si>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</si>
  <si>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</si>
  <si>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</si>
  <si>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</si>
  <si>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</si>
  <si>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</si>
  <si>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</si>
  <si>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</si>
  <si>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</si>
  <si>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</si>
  <si>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</si>
  <si>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</si>
  <si>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</si>
  <si>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</si>
  <si>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</si>
  <si>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</si>
  <si>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</si>
  <si>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</si>
  <si>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</si>
  <si>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</si>
  <si>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</si>
  <si>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</si>
  <si>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</si>
  <si>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</si>
  <si>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</si>
  <si>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</si>
  <si>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</si>
  <si>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</si>
  <si>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</si>
  <si>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</si>
  <si>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</si>
  <si>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</si>
  <si>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</si>
  <si>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</si>
  <si>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</si>
  <si>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</si>
  <si>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</si>
  <si>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</si>
  <si>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</si>
  <si>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</si>
  <si>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</si>
  <si>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</si>
  <si>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</si>
  <si>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</si>
  <si>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</si>
  <si>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</si>
  <si>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</si>
  <si>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</si>
  <si>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</si>
  <si>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</si>
  <si>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</si>
  <si>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</si>
  <si>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</si>
  <si>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</si>
  <si>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</si>
  <si>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</si>
  <si>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</si>
  <si>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</si>
  <si>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</si>
  <si>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</si>
  <si>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</si>
  <si>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</si>
  <si>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</si>
  <si>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</si>
  <si>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</si>
  <si>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</si>
  <si>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</si>
  <si>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</si>
  <si>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</si>
  <si>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</si>
  <si>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</si>
  <si>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</si>
  <si>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</si>
  <si>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</si>
  <si>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</si>
  <si>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</si>
  <si>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</si>
  <si>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</si>
  <si>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</si>
  <si>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</si>
  <si>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</si>
  <si>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</si>
  <si>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</si>
  <si>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</si>
  <si>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</si>
  <si>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</si>
  <si>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</si>
  <si>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</si>
  <si>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</si>
  <si>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</si>
  <si>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</si>
  <si>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</si>
  <si>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</si>
  <si>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</si>
  <si>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</si>
  <si>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</si>
  <si>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</si>
  <si>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</si>
  <si>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</si>
  <si>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</si>
  <si>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</si>
  <si>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</si>
  <si>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</si>
  <si>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</si>
  <si>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</si>
  <si>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</si>
  <si>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</si>
  <si>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</si>
  <si>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</si>
  <si>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</si>
  <si>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</si>
  <si>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</si>
  <si>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</si>
  <si>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</si>
  <si>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</si>
  <si>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</si>
  <si>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</si>
  <si>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</si>
  <si>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</si>
  <si>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</si>
  <si>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</si>
  <si>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</si>
  <si>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</si>
  <si>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</si>
  <si>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</si>
  <si>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</si>
  <si>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</si>
  <si>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</si>
  <si>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</si>
  <si>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</si>
  <si>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</si>
  <si>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</si>
  <si>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</si>
  <si>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</si>
  <si>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</si>
  <si>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</si>
  <si>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</si>
  <si>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</si>
  <si>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</si>
  <si>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</si>
  <si>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</si>
  <si>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</si>
  <si>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</si>
  <si>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</si>
  <si>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</si>
  <si>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</si>
  <si>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</si>
  <si>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</si>
  <si>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</si>
  <si>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</si>
  <si>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</si>
  <si>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</si>
  <si>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</si>
  <si>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</si>
  <si>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</si>
  <si>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</si>
  <si>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</si>
  <si>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</si>
  <si>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</si>
  <si>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</si>
  <si>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</si>
  <si>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</si>
  <si>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</si>
  <si>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</si>
  <si>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</si>
  <si>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</si>
  <si>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</si>
  <si>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</si>
  <si>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</si>
  <si>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</si>
  <si>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</si>
  <si>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</si>
  <si>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</si>
  <si>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</si>
  <si>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</si>
  <si>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</si>
  <si>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</si>
  <si>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</si>
  <si>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</si>
  <si>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</si>
  <si>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</si>
  <si>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</si>
  <si>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</si>
  <si>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</si>
  <si>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</si>
  <si>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</si>
  <si>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</si>
  <si>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</si>
  <si>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</si>
  <si>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</si>
  <si>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</si>
  <si>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</si>
  <si>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</si>
  <si>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</si>
  <si>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</si>
  <si>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</si>
  <si>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</si>
  <si>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</si>
  <si>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</si>
  <si>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</si>
  <si>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</si>
  <si>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</si>
  <si>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</si>
  <si>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</si>
  <si>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</si>
  <si>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</si>
  <si>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</si>
  <si>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</si>
  <si>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</si>
  <si>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</si>
  <si>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</si>
  <si>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</si>
  <si>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</si>
  <si>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</si>
  <si>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</si>
  <si>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</si>
  <si>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</si>
  <si>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</si>
  <si>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</si>
  <si>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</si>
  <si>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</si>
  <si>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</si>
  <si>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</si>
  <si>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</si>
  <si>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</si>
  <si>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</si>
  <si>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</si>
  <si>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</si>
  <si>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</si>
  <si>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</si>
  <si>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</si>
  <si>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</si>
  <si>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</si>
  <si>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</si>
  <si>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</si>
  <si>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</si>
  <si>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</si>
  <si>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</si>
  <si>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</si>
  <si>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</si>
  <si>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</si>
  <si>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</si>
  <si>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</si>
  <si>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</si>
  <si>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</si>
  <si>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</si>
  <si>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</si>
  <si>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</si>
  <si>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</si>
  <si>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</si>
  <si>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</si>
  <si>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</si>
  <si>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</si>
  <si>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</si>
  <si>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</si>
  <si>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</si>
  <si>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</si>
  <si>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</si>
  <si>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</si>
  <si>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</si>
  <si>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</si>
  <si>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</si>
  <si>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</si>
  <si>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</si>
  <si>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</si>
  <si>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</si>
  <si>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</si>
  <si>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</si>
  <si>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</si>
  <si>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</si>
  <si>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</si>
  <si>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</si>
  <si>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</si>
  <si>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</si>
  <si>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</si>
  <si>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</si>
  <si>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</si>
  <si>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</si>
  <si>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</si>
  <si>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</si>
  <si>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</si>
  <si>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</si>
  <si>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</si>
  <si>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</si>
  <si>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</si>
  <si>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</si>
  <si>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</si>
  <si>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</si>
  <si>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</si>
  <si>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</si>
  <si>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</si>
  <si>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</si>
  <si>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</si>
  <si>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</si>
  <si>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</si>
  <si>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</si>
  <si>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</si>
  <si>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</si>
  <si>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</si>
  <si>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</si>
  <si>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</si>
  <si>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</si>
  <si>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</si>
  <si>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</si>
  <si>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</si>
  <si>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</si>
  <si>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</si>
  <si>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</si>
  <si>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</si>
  <si>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</si>
  <si>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</si>
  <si>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</si>
  <si>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</si>
  <si>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</si>
  <si>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</si>
  <si>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</si>
  <si>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</si>
  <si>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</si>
  <si>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</si>
  <si>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</si>
  <si>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</si>
  <si>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</si>
  <si>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</si>
  <si>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</si>
  <si>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</si>
  <si>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</si>
  <si>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</si>
  <si>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</si>
  <si>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</si>
  <si>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</si>
  <si>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</si>
  <si>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</si>
  <si>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</si>
  <si>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</si>
  <si>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</si>
  <si>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</si>
  <si>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</si>
  <si>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</si>
  <si>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</si>
  <si>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</si>
  <si>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</si>
  <si>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</si>
  <si>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</si>
  <si>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</si>
  <si>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</si>
  <si>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</si>
  <si>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</si>
  <si>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</si>
  <si>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</si>
  <si>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</si>
  <si>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</si>
  <si>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</si>
  <si>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</si>
  <si>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</si>
  <si>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</si>
  <si>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</si>
  <si>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</si>
  <si>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</si>
  <si>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</si>
  <si>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</si>
  <si>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</si>
  <si>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</si>
  <si>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</si>
  <si>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</si>
  <si>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</si>
  <si>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</si>
  <si>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</si>
  <si>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</si>
  <si>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</si>
  <si>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</si>
  <si>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</si>
  <si>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</si>
  <si>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</si>
  <si>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</si>
  <si>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</si>
  <si>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</si>
  <si>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</si>
  <si>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</si>
  <si>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</si>
  <si>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</si>
  <si>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</si>
  <si>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</si>
  <si>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</si>
  <si>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</si>
  <si>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</si>
  <si>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</si>
  <si>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</si>
  <si>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</si>
  <si>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</si>
  <si>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</si>
  <si>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</si>
  <si>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</si>
  <si>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</si>
  <si>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</si>
  <si>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</si>
  <si>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</si>
  <si>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</si>
  <si>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</si>
  <si>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</si>
  <si>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</si>
  <si>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</si>
  <si>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</si>
  <si>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</si>
  <si>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</si>
  <si>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</si>
  <si>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</si>
  <si>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</si>
  <si>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</si>
  <si>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</si>
  <si>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</si>
  <si>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</si>
  <si>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</si>
  <si>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</si>
  <si>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</si>
  <si>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</si>
  <si>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</si>
  <si>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</si>
  <si>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</si>
  <si>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</si>
  <si>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</si>
  <si>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</si>
  <si>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</si>
  <si>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</si>
  <si>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</si>
  <si>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</si>
  <si>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</si>
  <si>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</si>
  <si>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</si>
  <si>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</si>
  <si>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</si>
  <si>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</si>
  <si>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</si>
  <si>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</si>
  <si>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</si>
  <si>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</si>
  <si>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</si>
  <si>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</si>
  <si>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</si>
  <si>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</si>
  <si>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</si>
  <si>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</si>
  <si>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</si>
  <si>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</si>
  <si>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</si>
  <si>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</si>
  <si>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</si>
  <si>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</si>
  <si>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</si>
  <si>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</si>
  <si>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</si>
  <si>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</si>
  <si>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</si>
  <si>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</si>
  <si>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</si>
  <si>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</si>
  <si>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</si>
  <si>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</si>
  <si>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</si>
  <si>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</si>
  <si>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</si>
  <si>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</si>
  <si>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</si>
  <si>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</si>
  <si>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</si>
  <si>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</si>
  <si>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</si>
  <si>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</si>
  <si>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</si>
  <si>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</si>
  <si>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</si>
  <si>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</si>
  <si>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</si>
  <si>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</si>
  <si>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</si>
  <si>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</si>
  <si>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</si>
  <si>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</si>
  <si>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</si>
  <si>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</si>
  <si>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</si>
  <si>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</si>
  <si>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</si>
  <si>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</si>
  <si>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</si>
  <si>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</si>
  <si>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</si>
  <si>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</si>
  <si>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</si>
  <si>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</si>
  <si>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</si>
  <si>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</si>
  <si>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</si>
  <si>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</si>
  <si>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</si>
  <si>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</si>
  <si>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</si>
  <si>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</si>
  <si>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</si>
  <si>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</si>
  <si>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</si>
  <si>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</si>
  <si>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</si>
  <si>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</si>
  <si>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</si>
  <si>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</si>
  <si>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</si>
  <si>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</si>
  <si>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</si>
  <si>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</si>
  <si>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</si>
  <si>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</si>
  <si>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</si>
  <si>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</si>
  <si>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</si>
  <si>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</si>
  <si>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</si>
  <si>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</si>
  <si>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</si>
  <si>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</si>
  <si>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</si>
  <si>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</si>
  <si>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</si>
  <si>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</si>
  <si>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</si>
  <si>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</si>
  <si>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</si>
  <si>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</si>
  <si>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</si>
  <si>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</si>
  <si>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</si>
  <si>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</si>
  <si>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</si>
  <si>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</si>
  <si>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</si>
  <si>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</si>
  <si>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</si>
  <si>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</si>
  <si>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</si>
  <si>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</si>
  <si>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</si>
  <si>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</si>
  <si>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</si>
  <si>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</si>
  <si>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</si>
  <si>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</si>
  <si>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</si>
  <si>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</si>
  <si>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</si>
  <si>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</si>
  <si>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</si>
  <si>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</si>
  <si>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</si>
  <si>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</si>
  <si>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</si>
  <si>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</si>
  <si>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</si>
  <si>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</si>
  <si>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</si>
  <si>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</si>
  <si>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</si>
  <si>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</si>
  <si>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</si>
  <si>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</si>
  <si>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</si>
  <si>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</si>
  <si>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</si>
  <si>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</si>
  <si>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</si>
  <si>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</si>
  <si>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</si>
  <si>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</si>
  <si>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</si>
  <si>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</si>
  <si>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</si>
  <si>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</si>
  <si>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</si>
  <si>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</si>
  <si>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</si>
  <si>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</si>
  <si>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</si>
  <si>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</si>
  <si>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</si>
  <si>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</si>
  <si>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</si>
  <si>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</si>
  <si>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</si>
  <si>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</si>
  <si>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</si>
  <si>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</si>
  <si>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</si>
  <si>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</si>
  <si>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</si>
  <si>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</si>
  <si>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</si>
  <si>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</si>
  <si>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</si>
  <si>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</si>
  <si>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</si>
  <si>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</si>
  <si>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</si>
  <si>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</si>
  <si>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</si>
  <si>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</si>
  <si>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</si>
  <si>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</si>
  <si>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</si>
  <si>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</si>
  <si>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</si>
  <si>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</si>
  <si>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</si>
  <si>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</si>
  <si>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</si>
  <si>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</si>
  <si>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</si>
  <si>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</si>
  <si>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</si>
  <si>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</si>
  <si>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</si>
  <si>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</si>
  <si>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</si>
  <si>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</si>
  <si>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</si>
  <si>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</si>
  <si>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</si>
  <si>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</si>
  <si>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</si>
  <si>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</si>
  <si>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</si>
  <si>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</si>
  <si>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</si>
  <si>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</si>
  <si>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</si>
  <si>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</si>
  <si>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</si>
  <si>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</si>
  <si>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</si>
  <si>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</si>
  <si>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</si>
  <si>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</si>
  <si>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</si>
  <si>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</si>
  <si>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</si>
  <si>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</si>
  <si>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</si>
  <si>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</si>
  <si>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</si>
  <si>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</si>
  <si>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</si>
  <si>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</si>
  <si>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</si>
  <si>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</si>
  <si>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</si>
  <si>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</si>
  <si>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</si>
  <si>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</si>
  <si>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</si>
  <si>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</si>
  <si>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</si>
  <si>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</si>
  <si>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</si>
  <si>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</si>
  <si>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</si>
  <si>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</si>
  <si>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</si>
  <si>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</si>
  <si>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</si>
  <si>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</si>
  <si>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</si>
  <si>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</si>
  <si>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</si>
  <si>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</si>
  <si>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</si>
  <si>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</si>
  <si>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</si>
  <si>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</si>
  <si>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</si>
  <si>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</si>
  <si>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</si>
  <si>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</si>
  <si>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</si>
  <si>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</si>
  <si>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</si>
  <si>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</si>
  <si>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</si>
  <si>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</si>
  <si>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</si>
  <si>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</si>
  <si>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</si>
  <si>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</si>
  <si>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</si>
  <si>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</si>
  <si>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</si>
  <si>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</si>
  <si>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</si>
  <si>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</si>
  <si>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</si>
  <si>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</si>
  <si>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</si>
  <si>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</si>
  <si>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</si>
  <si>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</si>
  <si>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</si>
  <si>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</si>
  <si>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</si>
  <si>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</si>
  <si>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</si>
  <si>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</si>
  <si>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</si>
  <si>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</si>
  <si>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</si>
  <si>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</si>
  <si>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</si>
  <si>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</si>
  <si>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</si>
  <si>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</si>
  <si>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</si>
  <si>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</si>
  <si>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</si>
  <si>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</si>
  <si>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</si>
  <si>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</si>
  <si>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</si>
  <si>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</si>
  <si>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</si>
  <si>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</si>
  <si>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</si>
  <si>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</si>
  <si>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</si>
  <si>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</si>
  <si>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</si>
  <si>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</si>
  <si>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</si>
  <si>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</si>
  <si>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</si>
  <si>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</si>
  <si>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</si>
  <si>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</si>
  <si>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</si>
  <si>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</si>
  <si>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</si>
  <si>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</si>
  <si>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</si>
  <si>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</si>
  <si>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</si>
  <si>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</si>
  <si>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</si>
  <si>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</si>
  <si>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</si>
  <si>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</si>
  <si>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</si>
  <si>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</si>
  <si>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</si>
  <si>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</si>
  <si>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</si>
  <si>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</si>
  <si>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</si>
  <si>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</si>
  <si>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</si>
  <si>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</si>
  <si>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</si>
  <si>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</si>
  <si>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</si>
  <si>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</si>
  <si>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</si>
  <si>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</si>
  <si>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</si>
  <si>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</si>
  <si>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</si>
  <si>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</si>
  <si>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</si>
  <si>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</si>
  <si>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</si>
  <si>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</si>
  <si>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</si>
  <si>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</si>
  <si>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</si>
  <si>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</si>
  <si>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</si>
  <si>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</si>
  <si>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</si>
  <si>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</si>
  <si>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</si>
  <si>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</si>
  <si>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</si>
  <si>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</si>
  <si>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</si>
  <si>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</si>
  <si>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</si>
  <si>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</si>
  <si>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</si>
  <si>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</si>
  <si>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</si>
  <si>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</si>
  <si>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</si>
  <si>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</si>
  <si>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</si>
  <si>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</si>
  <si>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</si>
  <si>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</si>
  <si>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</si>
  <si>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</si>
  <si>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</si>
  <si>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</si>
  <si>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</si>
  <si>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</si>
  <si>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</si>
  <si>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</si>
  <si>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</si>
  <si>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</si>
  <si>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</si>
  <si>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</si>
  <si>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</si>
  <si>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</si>
  <si>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</si>
  <si>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</si>
  <si>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</si>
  <si>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</si>
  <si>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</si>
  <si>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</si>
  <si>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</si>
  <si>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</si>
  <si>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</si>
  <si>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</si>
  <si>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</si>
  <si>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</si>
  <si>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</si>
  <si>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</si>
  <si>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</si>
  <si>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</si>
  <si>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</si>
  <si>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</si>
  <si>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</si>
  <si>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</si>
  <si>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</si>
  <si>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</si>
  <si>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</si>
  <si>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</si>
  <si>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</si>
  <si>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</si>
  <si>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</si>
  <si>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</si>
  <si>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</si>
  <si>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</si>
  <si>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</si>
  <si>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</si>
  <si>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</si>
  <si>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</si>
  <si>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</si>
  <si>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</si>
  <si>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</si>
  <si>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</si>
  <si>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</si>
  <si>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</si>
  <si>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</si>
  <si>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</si>
  <si>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</si>
  <si>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</si>
  <si>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</si>
  <si>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</si>
  <si>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</si>
  <si>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</si>
  <si>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</si>
  <si>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</si>
  <si>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</si>
  <si>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</si>
  <si>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</si>
  <si>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</si>
  <si>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</si>
  <si>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</si>
  <si>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</si>
  <si>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</si>
  <si>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</si>
  <si>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</si>
  <si>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</si>
  <si>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</si>
  <si>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</si>
  <si>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</si>
  <si>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</si>
  <si>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</si>
  <si>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</si>
  <si>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</si>
  <si>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</si>
  <si>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</si>
  <si>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</si>
  <si>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</si>
  <si>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</si>
  <si>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</si>
  <si>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</si>
  <si>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</si>
  <si>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</si>
  <si>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</si>
  <si>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</si>
  <si>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</si>
  <si>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</si>
  <si>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</si>
  <si>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</si>
  <si>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</si>
  <si>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</si>
  <si>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</si>
  <si>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</si>
  <si>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</si>
  <si>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</si>
  <si>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</si>
  <si>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</si>
  <si>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</si>
  <si>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</si>
  <si>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</si>
  <si>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</si>
  <si>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</si>
  <si>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</si>
  <si>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</si>
  <si>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</si>
  <si>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</si>
  <si>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</si>
  <si>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</si>
  <si>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</si>
  <si>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</si>
  <si>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</si>
  <si>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</si>
  <si>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</si>
  <si>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</si>
  <si>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</si>
  <si>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</si>
  <si>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</si>
  <si>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</si>
  <si>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</si>
  <si>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</si>
  <si>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</si>
  <si>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</si>
  <si>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</si>
  <si>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</si>
  <si>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</si>
  <si>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</si>
  <si>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</si>
  <si>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</si>
  <si>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</si>
  <si>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</si>
  <si>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</si>
  <si>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</si>
  <si>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</si>
  <si>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</si>
  <si>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</si>
  <si>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</si>
  <si>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</si>
  <si>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</si>
  <si>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</si>
  <si>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</si>
  <si>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</si>
  <si>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</si>
  <si>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</si>
  <si>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</si>
  <si>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</si>
  <si>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</si>
  <si>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</si>
  <si>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</si>
  <si>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</si>
  <si>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</si>
  <si>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</si>
  <si>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</si>
  <si>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</si>
  <si>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</si>
  <si>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</si>
  <si>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</si>
  <si>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</si>
  <si>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</si>
  <si>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</si>
  <si>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</si>
  <si>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</si>
  <si>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</si>
  <si>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</si>
  <si>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</si>
  <si>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</si>
  <si>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</si>
  <si>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</si>
  <si>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</si>
  <si>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</si>
  <si>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</si>
  <si>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</si>
  <si>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</si>
  <si>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</si>
  <si>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</si>
  <si>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</si>
  <si>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</si>
  <si>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</si>
  <si>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</si>
  <si>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</si>
  <si>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</si>
  <si>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</si>
  <si>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</si>
  <si>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</si>
  <si>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</si>
  <si>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</si>
  <si>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</si>
  <si>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</si>
  <si>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</si>
  <si>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</si>
  <si>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</si>
  <si>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</si>
  <si>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</si>
  <si>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</si>
  <si>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</si>
  <si>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</si>
  <si>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</si>
  <si>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</si>
  <si>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</si>
  <si>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</si>
  <si>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</si>
  <si>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</si>
  <si>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</si>
  <si>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</si>
  <si>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</si>
  <si>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</si>
  <si>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</si>
  <si>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</si>
  <si>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</si>
  <si>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</si>
  <si>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</si>
  <si>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</si>
  <si>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</si>
  <si>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</si>
  <si>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</si>
  <si>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</si>
  <si>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</si>
  <si>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</si>
  <si>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</si>
  <si>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</si>
  <si>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</si>
  <si>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</si>
  <si>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</si>
  <si>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</si>
  <si>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</si>
  <si>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</si>
  <si>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</si>
  <si>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</si>
  <si>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</si>
  <si>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</si>
  <si>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</si>
  <si>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</si>
  <si>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</si>
  <si>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</si>
  <si>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</si>
  <si>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</si>
  <si>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</si>
  <si>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</si>
  <si>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</si>
  <si>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</si>
  <si>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</si>
  <si>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</si>
  <si>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</si>
  <si>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</si>
  <si>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</si>
  <si>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</si>
  <si>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</si>
  <si>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</si>
  <si>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</si>
  <si>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</si>
  <si>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</si>
  <si>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</si>
  <si>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</si>
  <si>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</si>
  <si>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</si>
  <si>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</si>
  <si>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</si>
  <si>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</si>
  <si>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</si>
  <si>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</si>
  <si>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</si>
  <si>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</si>
  <si>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</si>
  <si>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</si>
  <si>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</si>
  <si>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</si>
  <si>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</si>
  <si>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</si>
  <si>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</si>
  <si>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</si>
  <si>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</si>
  <si>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</si>
  <si>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</si>
  <si>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</si>
  <si>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</si>
  <si>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</si>
  <si>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</si>
  <si>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</si>
  <si>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</si>
  <si>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</si>
  <si>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</si>
  <si>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</si>
  <si>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</si>
  <si>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</si>
  <si>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</si>
  <si>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</si>
  <si>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</si>
  <si>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</si>
  <si>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</si>
  <si>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</si>
  <si>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</si>
  <si>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</si>
  <si>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</si>
  <si>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</si>
  <si>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</si>
  <si>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</si>
  <si>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</si>
  <si>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</si>
  <si>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</si>
  <si>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</si>
  <si>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</si>
  <si>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</si>
  <si>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</si>
  <si>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</si>
  <si>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</si>
  <si>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</si>
  <si>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</si>
  <si>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</si>
  <si>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</si>
  <si>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</si>
  <si>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</si>
  <si>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</si>
  <si>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</si>
  <si>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</si>
  <si>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</si>
  <si>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</si>
  <si>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</si>
  <si>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</si>
  <si>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</si>
  <si>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</si>
  <si>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</si>
  <si>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</si>
  <si>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</si>
  <si>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</si>
  <si>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</si>
  <si>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</si>
  <si>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</si>
  <si>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</si>
  <si>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</si>
  <si>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</si>
  <si>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</si>
  <si>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</si>
  <si>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</si>
  <si>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</si>
  <si>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</si>
  <si>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</si>
  <si>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</si>
  <si>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</si>
  <si>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</si>
  <si>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</si>
  <si>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</si>
  <si>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</si>
  <si>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</si>
  <si>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</si>
  <si>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</si>
  <si>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</si>
  <si>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</si>
  <si>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</si>
  <si>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</si>
  <si>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</si>
  <si>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</si>
  <si>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</si>
  <si>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</si>
  <si>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</si>
  <si>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</si>
  <si>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</si>
  <si>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</si>
  <si>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</si>
  <si>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</si>
  <si>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</si>
  <si>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</si>
  <si>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</si>
  <si>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</si>
  <si>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</si>
  <si>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</si>
  <si>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</si>
  <si>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</si>
  <si>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</si>
  <si>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</si>
  <si>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</si>
  <si>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</si>
  <si>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</si>
  <si>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</si>
  <si>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</si>
  <si>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</si>
  <si>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</si>
  <si>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</si>
  <si>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</si>
  <si>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</si>
  <si>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</si>
  <si>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</si>
  <si>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</si>
  <si>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</si>
  <si>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</si>
  <si>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</si>
  <si>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</si>
  <si>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</si>
  <si>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</si>
  <si>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</si>
  <si>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</si>
  <si>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</si>
  <si>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</si>
  <si>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</si>
  <si>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</si>
  <si>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</si>
  <si>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</si>
  <si>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</si>
  <si>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</si>
  <si>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</si>
  <si>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</si>
  <si>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</si>
  <si>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</si>
  <si>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</si>
  <si>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</si>
  <si>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</si>
  <si>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</si>
  <si>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</si>
  <si>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</si>
  <si>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</si>
  <si>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</si>
  <si>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</si>
  <si>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</si>
  <si>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</si>
  <si>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</si>
  <si>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</si>
  <si>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</si>
  <si>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</si>
  <si>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</si>
  <si>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</si>
  <si>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</si>
  <si>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</si>
  <si>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</si>
  <si>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</si>
  <si>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</si>
  <si>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</si>
  <si>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</si>
  <si>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</si>
  <si>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</si>
  <si>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</si>
  <si>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</si>
  <si>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</si>
  <si>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</si>
  <si>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</si>
  <si>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</si>
  <si>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</si>
  <si>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</si>
  <si>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</si>
  <si>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</si>
  <si>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</si>
  <si>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</si>
  <si>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</si>
  <si>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</si>
  <si>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</si>
  <si>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</si>
  <si>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</si>
  <si>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</si>
  <si>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</si>
  <si>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</si>
  <si>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</si>
  <si>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</si>
  <si>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</si>
  <si>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</si>
  <si>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</si>
  <si>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</si>
  <si>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</si>
  <si>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</si>
  <si>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</si>
  <si>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</si>
  <si>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</si>
  <si>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</si>
  <si>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</si>
  <si>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</si>
  <si>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</si>
  <si>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</si>
  <si>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</si>
  <si>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</si>
  <si>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</si>
  <si>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</si>
  <si>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</si>
  <si>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</si>
  <si>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</si>
  <si>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</si>
  <si>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</si>
  <si>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</si>
  <si>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</si>
  <si>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</si>
  <si>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</si>
  <si>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</si>
  <si>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</si>
  <si>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</si>
  <si>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</si>
  <si>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</si>
  <si>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</si>
  <si>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</si>
  <si>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</si>
  <si>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</si>
  <si>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</si>
  <si>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</si>
  <si>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</si>
  <si>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</si>
  <si>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</si>
  <si>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</si>
  <si>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</si>
  <si>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</si>
  <si>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</si>
  <si>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</si>
  <si>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</si>
  <si>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</si>
  <si>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</si>
  <si>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</si>
  <si>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</si>
  <si>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</si>
  <si>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</si>
  <si>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</si>
  <si>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</si>
  <si>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</si>
  <si>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</si>
  <si>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</si>
  <si>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</si>
  <si>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</si>
  <si>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</si>
  <si>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</si>
  <si>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</si>
  <si>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</si>
  <si>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</si>
  <si>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</si>
  <si>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</si>
  <si>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</si>
  <si>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</si>
  <si>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</si>
  <si>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</si>
  <si>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</si>
  <si>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</si>
  <si>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</si>
  <si>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</si>
  <si>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</si>
  <si>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</si>
  <si>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</si>
  <si>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</si>
  <si>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</si>
  <si>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</si>
  <si>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</si>
  <si>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</si>
  <si>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</si>
  <si>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</si>
  <si>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</si>
  <si>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</si>
  <si>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</si>
  <si>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</si>
  <si>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</si>
  <si>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</si>
  <si>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</si>
  <si>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</si>
  <si>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</si>
  <si>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</si>
  <si>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</si>
  <si>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</si>
  <si>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</si>
  <si>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</si>
  <si>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</si>
  <si>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</si>
  <si>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</si>
  <si>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</si>
  <si>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</si>
  <si>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</si>
  <si>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</si>
  <si>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</si>
  <si>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</si>
  <si>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</si>
  <si>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</si>
  <si>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</si>
  <si>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</si>
  <si>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</si>
  <si>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</si>
  <si>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</si>
  <si>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</si>
  <si>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</si>
  <si>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</si>
  <si>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</si>
  <si>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</si>
  <si>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</si>
  <si>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</si>
  <si>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</si>
  <si>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</si>
  <si>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</si>
  <si>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</si>
  <si>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</si>
  <si>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</si>
  <si>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</si>
  <si>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</si>
  <si>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</si>
  <si>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</si>
  <si>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</si>
  <si>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</si>
  <si>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</si>
  <si>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</si>
  <si>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</si>
  <si>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</si>
  <si>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</si>
  <si>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</si>
  <si>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</si>
  <si>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</si>
  <si>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</si>
  <si>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</si>
  <si>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</si>
  <si>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</si>
  <si>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</si>
  <si>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</si>
  <si>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</si>
  <si>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</si>
  <si>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</si>
  <si>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</si>
  <si>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</si>
  <si>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</si>
  <si>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</si>
  <si>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</si>
  <si>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</si>
  <si>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</si>
  <si>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</si>
  <si>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</si>
  <si>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</si>
  <si>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</si>
  <si>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</si>
  <si>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</si>
  <si>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</si>
  <si>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</si>
  <si>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</si>
  <si>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</si>
  <si>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</si>
  <si>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</si>
  <si>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</si>
  <si>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</si>
  <si>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</si>
  <si>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</si>
  <si>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</si>
  <si>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</si>
  <si>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</si>
  <si>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</si>
  <si>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</si>
  <si>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</si>
  <si>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</si>
  <si>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</si>
  <si>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</si>
  <si>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</si>
  <si>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</si>
  <si>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</si>
  <si>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</si>
  <si>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</si>
  <si>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</si>
  <si>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</si>
  <si>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</si>
  <si>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</si>
  <si>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</si>
  <si>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</si>
  <si>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</si>
  <si>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</si>
  <si>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</si>
  <si>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</si>
  <si>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</si>
  <si>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</si>
  <si>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</si>
  <si>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</si>
  <si>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</si>
  <si>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</si>
  <si>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</si>
  <si>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</si>
  <si>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</si>
  <si>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</si>
  <si>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</si>
  <si>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</si>
  <si>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</si>
  <si>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</si>
  <si>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</si>
  <si>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</si>
  <si>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</si>
  <si>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</si>
  <si>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</si>
  <si>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</si>
  <si>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</si>
  <si>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</si>
  <si>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</si>
  <si>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</si>
  <si>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</si>
  <si>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</si>
  <si>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</si>
  <si>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</si>
  <si>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</si>
  <si>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</si>
  <si>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</si>
  <si>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</si>
  <si>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</si>
  <si>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</si>
  <si>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</si>
  <si>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</si>
  <si>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</si>
  <si>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</si>
  <si>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</si>
  <si>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</si>
  <si>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</si>
  <si>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</si>
  <si>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</si>
  <si>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</si>
  <si>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</si>
  <si>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</si>
  <si>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</si>
  <si>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</si>
  <si>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</si>
  <si>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</si>
  <si>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</si>
  <si>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</si>
  <si>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</si>
  <si>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</si>
  <si>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</si>
  <si>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</si>
  <si>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</si>
  <si>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</si>
  <si>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</si>
  <si>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</si>
  <si>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</si>
  <si>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</si>
  <si>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</si>
  <si>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</si>
  <si>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</si>
  <si>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</si>
  <si>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</si>
  <si>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</si>
  <si>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</si>
  <si>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</si>
  <si>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</si>
  <si>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</si>
  <si>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</si>
  <si>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</si>
  <si>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</si>
  <si>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</si>
  <si>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</si>
  <si>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</si>
  <si>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</si>
  <si>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</si>
  <si>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</si>
  <si>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</si>
  <si>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</si>
  <si>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</si>
  <si>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</si>
  <si>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</si>
  <si>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</si>
  <si>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</si>
  <si>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</si>
  <si>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</si>
  <si>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</si>
  <si>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</si>
  <si>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</si>
  <si>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</si>
  <si>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</si>
  <si>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</si>
  <si>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</si>
  <si>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</si>
  <si>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</si>
  <si>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</si>
  <si>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</si>
  <si>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</si>
  <si>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</si>
  <si>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</si>
  <si>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</si>
  <si>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</si>
  <si>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</si>
  <si>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</si>
  <si>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</si>
  <si>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</si>
  <si>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</si>
  <si>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</si>
  <si>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</si>
  <si>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</si>
  <si>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</si>
  <si>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</si>
  <si>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</si>
  <si>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</si>
  <si>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</si>
  <si>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</si>
  <si>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</si>
  <si>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</si>
  <si>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</si>
  <si>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</si>
  <si>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</si>
  <si>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</si>
  <si>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</si>
  <si>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</si>
  <si>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</si>
  <si>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</si>
  <si>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</si>
  <si>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</si>
  <si>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</si>
  <si>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</si>
  <si>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</si>
  <si>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</si>
  <si>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</si>
  <si>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</si>
  <si>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</si>
  <si>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</si>
  <si>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</si>
  <si>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</si>
  <si>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</si>
  <si>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</si>
  <si>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</si>
  <si>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</si>
  <si>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</si>
  <si>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</si>
  <si>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</si>
  <si>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</si>
  <si>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</si>
  <si>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</si>
  <si>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</si>
  <si>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</si>
  <si>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</si>
  <si>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</si>
  <si>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</si>
  <si>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</si>
  <si>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</si>
  <si>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</si>
  <si>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</si>
  <si>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</si>
  <si>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</si>
  <si>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</si>
  <si>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</si>
  <si>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</si>
  <si>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</si>
  <si>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</si>
  <si>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</si>
  <si>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</si>
  <si>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</si>
  <si>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</si>
  <si>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</si>
  <si>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</si>
  <si>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</si>
  <si>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</si>
  <si>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</si>
  <si>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</si>
  <si>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</si>
  <si>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</si>
  <si>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</si>
  <si>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</si>
  <si>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</si>
  <si>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</si>
  <si>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</si>
  <si>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</si>
  <si>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</si>
  <si>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</si>
  <si>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</si>
  <si>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</si>
  <si>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</si>
  <si>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</si>
  <si>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</si>
  <si>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</si>
  <si>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</si>
  <si>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</si>
  <si>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</si>
  <si>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</si>
  <si>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</si>
  <si>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</si>
  <si>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</si>
  <si>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</si>
  <si>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</si>
  <si>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</si>
  <si>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</si>
  <si>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</si>
  <si>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</si>
  <si>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</si>
  <si>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</si>
  <si>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</si>
  <si>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</si>
  <si>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</si>
  <si>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</si>
  <si>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</si>
  <si>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</si>
  <si>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</si>
  <si>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</si>
  <si>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</si>
  <si>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</si>
  <si>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</si>
  <si>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</si>
  <si>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</si>
  <si>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</si>
  <si>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</si>
  <si>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</si>
  <si>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</si>
  <si>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</si>
  <si>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</si>
  <si>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</si>
  <si>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</si>
  <si>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</si>
  <si>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</si>
  <si>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</si>
  <si>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</si>
  <si>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</si>
  <si>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</si>
  <si>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</si>
  <si>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</si>
  <si>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</si>
  <si>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</si>
  <si>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</si>
  <si>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</si>
  <si>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</si>
  <si>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</si>
  <si>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</si>
  <si>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</si>
  <si>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</si>
  <si>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</si>
  <si>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</si>
  <si>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</si>
  <si>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</si>
  <si>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</si>
  <si>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</si>
  <si>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</si>
  <si>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</si>
  <si>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</si>
  <si>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</si>
  <si>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</si>
  <si>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</si>
  <si>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</si>
  <si>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</si>
  <si>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</si>
  <si>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</si>
  <si>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</si>
  <si>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</si>
  <si>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</si>
  <si>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</si>
  <si>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</si>
  <si>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</si>
  <si>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</si>
  <si>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</si>
  <si>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</si>
  <si>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</si>
  <si>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</si>
  <si>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</si>
  <si>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</si>
  <si>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</si>
  <si>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</si>
  <si>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</si>
  <si>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</si>
  <si>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</si>
  <si>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</si>
  <si>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</si>
  <si>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</si>
  <si>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</si>
  <si>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</si>
  <si>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</si>
  <si>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</si>
  <si>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</si>
  <si>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</si>
  <si>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</si>
  <si>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</si>
  <si>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</si>
  <si>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</si>
  <si>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</si>
  <si>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</si>
  <si>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</si>
  <si>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</si>
  <si>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</si>
  <si>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</si>
  <si>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</si>
  <si>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</si>
  <si>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</si>
  <si>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</si>
  <si>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</si>
  <si>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</si>
  <si>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</si>
  <si>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</si>
  <si>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</si>
  <si>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</si>
  <si>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</si>
  <si>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</si>
  <si>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</si>
  <si>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</si>
  <si>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</si>
  <si>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</si>
  <si>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</si>
  <si>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</si>
  <si>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</si>
  <si>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</si>
  <si>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</si>
  <si>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</si>
  <si>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</si>
  <si>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</si>
  <si>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</si>
  <si>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</si>
  <si>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</si>
  <si>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</si>
  <si>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</si>
  <si>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</si>
  <si>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</si>
  <si>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</si>
  <si>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</si>
  <si>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</si>
  <si>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</si>
  <si>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</si>
  <si>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</si>
  <si>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</si>
  <si>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</si>
  <si>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</si>
  <si>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</si>
  <si>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</si>
  <si>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</si>
  <si>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</si>
  <si>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</si>
  <si>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</si>
  <si>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</si>
  <si>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</si>
  <si>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</si>
  <si>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</si>
  <si>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</si>
  <si>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</si>
  <si>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</si>
  <si>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</si>
  <si>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</si>
  <si>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</si>
  <si>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</si>
  <si>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</si>
  <si>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</si>
  <si>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</si>
  <si>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</si>
  <si>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</si>
  <si>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</si>
  <si>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</si>
  <si>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</si>
  <si>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</si>
  <si>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</si>
  <si>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</si>
  <si>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</si>
  <si>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</si>
  <si>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</si>
  <si>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</si>
  <si>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</si>
  <si>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</si>
  <si>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</si>
  <si>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</si>
  <si>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</si>
  <si>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</si>
  <si>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</si>
  <si>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</si>
  <si>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</si>
  <si>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</si>
  <si>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</si>
  <si>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</si>
  <si>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</si>
  <si>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</si>
  <si>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</si>
  <si>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</si>
  <si>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</si>
  <si>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</si>
  <si>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</si>
  <si>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</si>
  <si>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</si>
  <si>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</si>
  <si>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</si>
  <si>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</si>
  <si>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</si>
  <si>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</si>
  <si>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</si>
  <si>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</si>
  <si>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</si>
  <si>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</si>
  <si>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</si>
  <si>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</si>
  <si>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</si>
  <si>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</si>
  <si>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</si>
  <si>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</si>
  <si>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</si>
  <si>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</si>
  <si>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</si>
  <si>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</si>
  <si>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</si>
  <si>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</si>
  <si>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</si>
  <si>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</si>
  <si>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</si>
  <si>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</si>
  <si>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</si>
  <si>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</si>
  <si>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</si>
  <si>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</si>
  <si>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</si>
  <si>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</si>
  <si>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</si>
  <si>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</si>
  <si>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</si>
  <si>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</si>
  <si>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</si>
  <si>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</si>
  <si>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</si>
  <si>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</si>
  <si>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</si>
  <si>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</si>
  <si>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</si>
  <si>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</si>
  <si>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</si>
  <si>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</si>
  <si>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</si>
  <si>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</si>
  <si>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</si>
  <si>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</si>
  <si>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</si>
  <si>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</si>
  <si>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</si>
  <si>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</si>
  <si>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</si>
  <si>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</si>
  <si>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</si>
  <si>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</si>
  <si>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</si>
  <si>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</si>
  <si>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</si>
  <si>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</si>
  <si>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</si>
  <si>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</si>
  <si>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</si>
  <si>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</si>
  <si>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</si>
  <si>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</si>
  <si>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</si>
  <si>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</si>
  <si>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</si>
  <si>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</si>
  <si>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</si>
  <si>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</si>
  <si>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</si>
  <si>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</si>
  <si>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</si>
  <si>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</si>
  <si>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</si>
  <si>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</si>
  <si>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</si>
  <si>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</si>
  <si>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</si>
  <si>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</si>
  <si>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</si>
  <si>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</si>
  <si>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</si>
  <si>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</si>
  <si>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</si>
  <si>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</si>
  <si>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</si>
  <si>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</si>
  <si>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</si>
  <si>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</si>
  <si>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</si>
  <si>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</si>
  <si>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</si>
  <si>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</si>
  <si>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</si>
  <si>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</si>
  <si>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</si>
  <si>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</si>
  <si>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</si>
  <si>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</si>
  <si>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</si>
  <si>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</si>
  <si>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</si>
  <si>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</si>
  <si>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</si>
  <si>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</si>
  <si>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</si>
  <si>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</si>
  <si>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</si>
  <si>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</si>
  <si>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</si>
  <si>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</si>
  <si>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</si>
  <si>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</si>
  <si>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</si>
  <si>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</si>
  <si>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</si>
  <si>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</si>
  <si>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</si>
  <si>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</si>
  <si>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</si>
  <si>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</si>
  <si>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</si>
  <si>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</si>
  <si>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</si>
  <si>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</si>
  <si>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</si>
  <si>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</si>
  <si>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</si>
  <si>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</si>
  <si>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</si>
  <si>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</si>
  <si>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</si>
  <si>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</si>
  <si>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</si>
  <si>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</si>
  <si>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</si>
  <si>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</si>
  <si>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</si>
  <si>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</si>
  <si>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</si>
  <si>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</si>
  <si>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</si>
  <si>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</si>
  <si>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</si>
  <si>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</si>
  <si>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</si>
  <si>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</si>
  <si>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</si>
  <si>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</si>
  <si>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</si>
  <si>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</si>
  <si>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</si>
  <si>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</si>
  <si>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</si>
  <si>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</si>
  <si>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</si>
  <si>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</si>
  <si>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</si>
  <si>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</si>
  <si>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</si>
  <si>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</si>
  <si>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</si>
  <si>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</si>
  <si>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</si>
  <si>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</si>
  <si>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</si>
  <si>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</si>
  <si>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</si>
  <si>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</si>
  <si>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</si>
  <si>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</si>
  <si>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</si>
  <si>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</si>
  <si>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</si>
  <si>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</si>
  <si>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</si>
  <si>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</si>
  <si>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</si>
  <si>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</si>
  <si>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</si>
  <si>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</si>
  <si>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</si>
  <si>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</si>
  <si>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</si>
  <si>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</si>
  <si>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</si>
  <si>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</si>
  <si>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</si>
  <si>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</si>
  <si>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</si>
  <si>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</si>
  <si>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</si>
  <si>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</si>
  <si>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</si>
  <si>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</si>
  <si>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</si>
  <si>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</si>
  <si>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</si>
  <si>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</si>
  <si>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</si>
  <si>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</si>
  <si>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</si>
  <si>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</si>
  <si>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</si>
  <si>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</si>
  <si>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</si>
  <si>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</si>
  <si>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</si>
  <si>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</si>
  <si>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</si>
  <si>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</si>
  <si>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</si>
  <si>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</si>
  <si>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</si>
  <si>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</si>
  <si>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</si>
  <si>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</si>
  <si>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</si>
  <si>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</si>
  <si>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</si>
  <si>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</si>
  <si>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</si>
  <si>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</si>
  <si>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</si>
  <si>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</si>
  <si>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</si>
  <si>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</si>
  <si>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</si>
  <si>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</si>
  <si>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</si>
  <si>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</si>
  <si>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</si>
  <si>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</si>
  <si>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</si>
  <si>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</si>
  <si>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</si>
  <si>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</si>
  <si>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</si>
  <si>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</si>
  <si>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</si>
  <si>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</si>
  <si>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</si>
  <si>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</si>
  <si>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</si>
  <si>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</si>
  <si>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</si>
  <si>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</si>
  <si>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</si>
  <si>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</si>
  <si>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</si>
  <si>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</si>
  <si>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</si>
  <si>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</si>
  <si>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</si>
  <si>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</si>
  <si>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</si>
  <si>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</si>
  <si>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</si>
  <si>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</si>
  <si>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</si>
  <si>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</si>
  <si>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</si>
  <si>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</si>
  <si>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</si>
  <si>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</si>
  <si>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</si>
  <si>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</si>
  <si>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</si>
  <si>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</si>
  <si>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</si>
  <si>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</si>
  <si>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</si>
  <si>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</si>
  <si>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</si>
  <si>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</si>
  <si>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</si>
  <si>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</si>
  <si>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</si>
  <si>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</si>
  <si>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</si>
  <si>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</si>
  <si>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</si>
  <si>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</si>
  <si>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</si>
  <si>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</si>
  <si>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</si>
  <si>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</si>
  <si>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</si>
  <si>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</si>
  <si>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</si>
  <si>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</si>
  <si>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</si>
  <si>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</si>
  <si>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</si>
  <si>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</si>
  <si>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</si>
  <si>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</si>
  <si>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</si>
  <si>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</si>
  <si>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</si>
  <si>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</si>
  <si>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</si>
  <si>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</si>
  <si>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</si>
  <si>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</si>
  <si>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</si>
  <si>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</si>
  <si>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</si>
  <si>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</si>
  <si>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</si>
  <si>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</si>
  <si>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</si>
  <si>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</si>
  <si>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</si>
  <si>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</si>
  <si>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</si>
  <si>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</si>
  <si>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</si>
  <si>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</si>
  <si>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</si>
  <si>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</si>
  <si>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</si>
  <si>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</si>
  <si>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</si>
  <si>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</si>
  <si>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</si>
  <si>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</si>
  <si>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</si>
  <si>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</si>
  <si>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</si>
  <si>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</si>
  <si>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</si>
  <si>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</si>
  <si>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</si>
  <si>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</si>
  <si>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</si>
  <si>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</si>
  <si>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</si>
  <si>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</si>
  <si>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</si>
  <si>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</si>
  <si>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</si>
  <si>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</si>
  <si>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</si>
  <si>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</si>
  <si>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</si>
  <si>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</si>
  <si>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</si>
  <si>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</si>
  <si>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</si>
  <si>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</si>
  <si>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</si>
  <si>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</si>
  <si>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</si>
  <si>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</si>
  <si>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</si>
  <si>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</si>
  <si>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</si>
  <si>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</si>
  <si>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</si>
  <si>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</si>
  <si>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</si>
  <si>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</si>
  <si>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</si>
  <si>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</si>
  <si>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</si>
  <si>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</si>
  <si>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</si>
  <si>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</si>
  <si>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</si>
  <si>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</si>
  <si>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</si>
  <si>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</si>
  <si>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</si>
  <si>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</si>
  <si>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</si>
  <si>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</si>
  <si>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</si>
  <si>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</si>
  <si>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</si>
  <si>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</si>
  <si>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</si>
  <si>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</si>
  <si>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</si>
  <si>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</si>
  <si>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</si>
  <si>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</si>
  <si>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</si>
  <si>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</si>
  <si>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</si>
  <si>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</si>
  <si>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</si>
  <si>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</si>
  <si>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</si>
  <si>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</si>
  <si>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</si>
  <si>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</si>
  <si>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</si>
  <si>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</si>
  <si>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</si>
  <si>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</si>
  <si>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</si>
  <si>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</si>
  <si>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</si>
  <si>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</si>
  <si>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</si>
  <si>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</si>
  <si>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</si>
  <si>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</si>
  <si>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</si>
  <si>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</si>
  <si>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</si>
  <si>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</si>
  <si>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</si>
  <si>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</si>
  <si>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</si>
  <si>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</si>
  <si>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</si>
  <si>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</si>
  <si>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</si>
  <si>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</si>
  <si>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</si>
  <si>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</si>
  <si>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</si>
  <si>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</si>
  <si>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</si>
  <si>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</si>
  <si>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</si>
  <si>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</si>
  <si>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</si>
  <si>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</si>
  <si>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</si>
  <si>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</si>
  <si>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</si>
  <si>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</si>
  <si>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</si>
  <si>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</si>
  <si>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</si>
  <si>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</si>
  <si>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</si>
  <si>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</si>
  <si>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</si>
  <si>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</si>
  <si>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</si>
  <si>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</si>
  <si>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</si>
  <si>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</si>
  <si>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</si>
  <si>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</si>
  <si>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</si>
  <si>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</si>
  <si>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</si>
  <si>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</si>
  <si>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</si>
  <si>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</si>
  <si>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</si>
  <si>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</si>
  <si>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</si>
  <si>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</si>
  <si>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</si>
  <si>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</si>
  <si>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</si>
  <si>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</si>
  <si>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</si>
  <si>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</si>
  <si>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</si>
  <si>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</si>
  <si>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</si>
  <si>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</si>
  <si>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</si>
  <si>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</si>
  <si>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</si>
  <si>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</si>
  <si>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</si>
  <si>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</si>
  <si>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</si>
  <si>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</si>
  <si>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</si>
  <si>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</si>
  <si>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</si>
  <si>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</si>
  <si>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</si>
  <si>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</si>
  <si>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</si>
  <si>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</si>
  <si>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</si>
  <si>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</si>
  <si>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</si>
  <si>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</si>
  <si>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</si>
  <si>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</si>
  <si>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</si>
  <si>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</si>
  <si>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</si>
  <si>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</si>
  <si>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</si>
  <si>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</si>
  <si>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</si>
  <si>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</si>
  <si>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</si>
  <si>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</si>
  <si>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</si>
  <si>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</si>
  <si>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</si>
  <si>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</si>
  <si>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</si>
  <si>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</si>
  <si>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</si>
  <si>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</si>
  <si>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</si>
  <si>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</si>
  <si>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</si>
  <si>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</si>
  <si>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</si>
  <si>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</si>
  <si>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</si>
  <si>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</si>
  <si>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</si>
  <si>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</si>
  <si>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</si>
  <si>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</si>
  <si>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</si>
  <si>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</si>
  <si>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</si>
  <si>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</si>
  <si>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</si>
  <si>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</si>
  <si>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</si>
  <si>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</si>
  <si>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</si>
  <si>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</si>
  <si>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</si>
  <si>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</si>
  <si>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</si>
  <si>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</si>
  <si>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</si>
  <si>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</si>
  <si>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</si>
  <si>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</si>
  <si>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</si>
  <si>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</si>
  <si>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</si>
  <si>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</si>
  <si>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</si>
  <si>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</si>
  <si>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</si>
  <si>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</si>
  <si>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</si>
  <si>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</si>
  <si>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</si>
  <si>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</si>
  <si>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</si>
  <si>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</si>
  <si>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</si>
  <si>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</si>
  <si>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</si>
  <si>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</si>
  <si>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</si>
  <si>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</si>
  <si>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</si>
  <si>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</si>
  <si>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</si>
  <si>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</si>
  <si>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</si>
  <si>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</si>
  <si>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</si>
  <si>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</si>
  <si>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</si>
  <si>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</si>
  <si>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</si>
  <si>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</si>
  <si>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</si>
  <si>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</si>
  <si>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</si>
  <si>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</si>
  <si>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</si>
  <si>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</si>
  <si>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</si>
  <si>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</si>
  <si>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</si>
  <si>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</si>
  <si>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</si>
  <si>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</si>
  <si>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</si>
  <si>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</si>
  <si>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</si>
  <si>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</si>
  <si>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</si>
  <si>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</si>
  <si>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</si>
  <si>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</si>
  <si>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</si>
  <si>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</si>
  <si>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</si>
  <si>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</si>
  <si>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</si>
  <si>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</si>
  <si>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</si>
  <si>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</si>
  <si>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</si>
  <si>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</si>
  <si>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</si>
  <si>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</si>
  <si>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</si>
  <si>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</si>
  <si>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</si>
  <si>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</si>
  <si>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</si>
  <si>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</si>
  <si>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</si>
  <si>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</si>
  <si>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</si>
  <si>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</si>
  <si>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</si>
  <si>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</si>
  <si>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</si>
  <si>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</si>
  <si>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</si>
  <si>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</si>
  <si>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</si>
  <si>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</si>
  <si>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</si>
  <si>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</si>
  <si>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</si>
  <si>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</si>
  <si>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</si>
  <si>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</si>
  <si>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</si>
  <si>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</si>
  <si>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</si>
  <si>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</si>
  <si>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</si>
  <si>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</si>
  <si>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</si>
  <si>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</si>
  <si>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</si>
  <si>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</si>
  <si>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</si>
  <si>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</si>
  <si>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</si>
  <si>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</si>
  <si>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</si>
  <si>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</si>
  <si>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</si>
  <si>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</si>
  <si>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</si>
  <si>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</si>
  <si>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</si>
  <si>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</si>
  <si>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</si>
  <si>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</si>
  <si>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</si>
  <si>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</si>
  <si>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</si>
  <si>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</si>
  <si>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</si>
  <si>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</si>
  <si>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</si>
  <si>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</si>
  <si>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</si>
  <si>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</si>
  <si>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</si>
  <si>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</si>
  <si>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</si>
  <si>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</si>
  <si>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</si>
  <si>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</si>
  <si>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</si>
  <si>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</si>
  <si>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</si>
  <si>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</si>
  <si>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</si>
  <si>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</si>
  <si>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</si>
  <si>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</si>
  <si>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</si>
  <si>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</si>
  <si>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</si>
  <si>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</si>
  <si>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</si>
  <si>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</si>
  <si>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</si>
  <si>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</si>
  <si>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</si>
  <si>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</si>
  <si>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</si>
  <si>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</si>
  <si>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</si>
  <si>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</si>
  <si>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</si>
  <si>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</si>
  <si>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</si>
  <si>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</si>
  <si>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</si>
  <si>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</si>
  <si>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</si>
  <si>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</si>
  <si>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</si>
  <si>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</si>
  <si>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</si>
  <si>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</si>
  <si>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</si>
  <si>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</si>
  <si>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</si>
  <si>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</si>
  <si>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</si>
  <si>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</si>
  <si>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</si>
  <si>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</si>
  <si>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</si>
  <si>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</si>
  <si>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</si>
  <si>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</si>
  <si>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</si>
  <si>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</si>
  <si>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</si>
  <si>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</si>
  <si>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</si>
  <si>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</si>
  <si>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</si>
  <si>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</si>
  <si>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</si>
  <si>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</si>
  <si>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</si>
  <si>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</si>
  <si>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</si>
  <si>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</si>
  <si>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</si>
  <si>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</si>
  <si>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</si>
  <si>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</si>
  <si>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</si>
  <si>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</si>
  <si>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</si>
  <si>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</si>
  <si>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</si>
  <si>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</si>
  <si>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</si>
  <si>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</si>
  <si>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</si>
  <si>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</si>
  <si>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</si>
  <si>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</si>
  <si>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</si>
  <si>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</si>
  <si>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</si>
  <si>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</si>
  <si>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</si>
  <si>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</si>
  <si>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</si>
  <si>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</si>
  <si>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</si>
  <si>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</si>
  <si>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</si>
  <si>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</si>
  <si>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</si>
  <si>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</si>
  <si>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</si>
  <si>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</si>
  <si>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</si>
  <si>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</si>
  <si>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</si>
  <si>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</si>
  <si>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</si>
  <si>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</si>
  <si>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</si>
  <si>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</si>
  <si>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</si>
  <si>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</si>
  <si>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</si>
  <si>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</si>
  <si>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</si>
  <si>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</si>
  <si>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</si>
  <si>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</si>
  <si>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</si>
  <si>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</si>
  <si>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</si>
  <si>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</si>
  <si>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</si>
  <si>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</si>
  <si>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</si>
  <si>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</si>
  <si>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</si>
  <si>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</si>
  <si>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</si>
  <si>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</si>
  <si>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</si>
  <si>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</si>
  <si>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</si>
  <si>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</si>
  <si>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</si>
  <si>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</si>
  <si>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</si>
  <si>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</si>
  <si>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</si>
  <si>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</si>
  <si>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</si>
  <si>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</si>
  <si>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</si>
  <si>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</si>
  <si>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</si>
  <si>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</si>
  <si>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</si>
  <si>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</si>
  <si>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</si>
  <si>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</si>
  <si>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</si>
  <si>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</si>
  <si>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</si>
  <si>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</si>
  <si>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</si>
  <si>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</si>
  <si>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</si>
  <si>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</si>
  <si>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</si>
  <si>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</si>
  <si>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</si>
  <si>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</si>
  <si>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</si>
  <si>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</si>
  <si>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</si>
  <si>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</si>
  <si>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</si>
  <si>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</si>
  <si>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</si>
  <si>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</si>
  <si>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</si>
  <si>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</si>
  <si>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</si>
  <si>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</si>
  <si>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</si>
  <si>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</si>
  <si>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</si>
  <si>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</si>
  <si>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</si>
  <si>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</si>
  <si>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</si>
  <si>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</si>
  <si>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</si>
  <si>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</si>
  <si>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</si>
  <si>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</si>
  <si>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</si>
  <si>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</si>
  <si>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</si>
  <si>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</si>
  <si>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</si>
  <si>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</si>
  <si>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</si>
  <si>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</si>
  <si>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</si>
  <si>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</si>
  <si>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</si>
  <si>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</si>
  <si>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</si>
  <si>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</si>
  <si>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</si>
  <si>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</si>
  <si>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</si>
  <si>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</si>
  <si>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</si>
  <si>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</si>
  <si>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</si>
  <si>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</si>
  <si>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</si>
  <si>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</si>
  <si>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</si>
  <si>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</si>
  <si>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</si>
  <si>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</si>
  <si>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</si>
  <si>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</si>
  <si>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</si>
  <si>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</si>
  <si>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</si>
  <si>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</si>
  <si>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</si>
  <si>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</si>
  <si>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</si>
  <si>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</si>
  <si>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</si>
  <si>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</si>
  <si>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</si>
  <si>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</si>
  <si>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</si>
  <si>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</si>
  <si>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</si>
  <si>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</si>
  <si>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</si>
  <si>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</si>
  <si>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</si>
  <si>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</si>
  <si>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</si>
  <si>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</si>
  <si>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</si>
  <si>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</si>
  <si>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</si>
  <si>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</si>
  <si>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</si>
  <si>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</si>
  <si>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</si>
  <si>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</si>
  <si>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</si>
  <si>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</si>
  <si>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</si>
  <si>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</si>
  <si>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</si>
  <si>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</si>
  <si>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</si>
  <si>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</si>
  <si>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</si>
  <si>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</si>
  <si>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</si>
  <si>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</si>
  <si>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</si>
  <si>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</si>
  <si>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</si>
  <si>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</si>
  <si>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</si>
  <si>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</si>
  <si>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</si>
  <si>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</si>
  <si>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</si>
  <si>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</si>
  <si>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</si>
  <si>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</si>
  <si>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</si>
  <si>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</si>
  <si>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</si>
  <si>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</si>
  <si>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</si>
  <si>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</si>
  <si>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</si>
  <si>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</si>
  <si>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</si>
  <si>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</si>
  <si>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</si>
  <si>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</si>
  <si>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</si>
  <si>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</si>
  <si>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</si>
  <si>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</si>
  <si>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</si>
  <si>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</si>
  <si>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</si>
  <si>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</si>
  <si>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</si>
  <si>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</si>
  <si>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</si>
  <si>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</si>
  <si>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</si>
  <si>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</si>
  <si>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</si>
  <si>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</si>
  <si>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</si>
  <si>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</si>
  <si>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</si>
  <si>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</si>
  <si>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</si>
  <si>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</si>
  <si>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</si>
  <si>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</si>
  <si>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</si>
  <si>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</si>
  <si>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</si>
  <si>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</si>
  <si>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</si>
  <si>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</si>
  <si>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</si>
  <si>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</si>
  <si>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</si>
  <si>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</si>
  <si>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</si>
  <si>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</si>
  <si>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</si>
  <si>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</si>
  <si>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</si>
  <si>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</si>
  <si>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</si>
  <si>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</si>
  <si>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</si>
  <si>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</si>
  <si>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</si>
  <si>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</si>
  <si>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</si>
  <si>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</si>
  <si>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</si>
  <si>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</si>
  <si>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</si>
  <si>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</si>
  <si>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</si>
  <si>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</si>
  <si>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</si>
  <si>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</si>
  <si>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</si>
  <si>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</si>
  <si>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</si>
  <si>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</si>
  <si>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</si>
  <si>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</si>
  <si>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</si>
  <si>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</si>
  <si>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</si>
  <si>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</si>
  <si>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</si>
  <si>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</si>
  <si>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</si>
  <si>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</si>
  <si>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</si>
  <si>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</si>
  <si>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</si>
  <si>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</si>
  <si>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</si>
  <si>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</si>
  <si>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</si>
  <si>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</si>
  <si>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</si>
  <si>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</si>
  <si>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</si>
  <si>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</si>
  <si>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</si>
  <si>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</si>
  <si>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</si>
  <si>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</si>
  <si>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</si>
  <si>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</si>
  <si>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</si>
  <si>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</si>
  <si>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</si>
  <si>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</si>
  <si>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</si>
  <si>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</si>
  <si>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</si>
  <si>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</si>
  <si>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</si>
  <si>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</si>
  <si>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</si>
  <si>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</si>
  <si>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</si>
  <si>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</si>
  <si>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</si>
  <si>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</si>
  <si>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</si>
  <si>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</si>
  <si>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</si>
  <si>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</si>
  <si>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</si>
  <si>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</si>
  <si>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</si>
  <si>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</si>
  <si>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</si>
  <si>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</si>
  <si>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</si>
  <si>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</si>
  <si>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</si>
  <si>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</si>
  <si>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</si>
  <si>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</si>
  <si>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</si>
  <si>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</si>
  <si>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</si>
  <si>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</si>
  <si>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</si>
  <si>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</si>
  <si>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</si>
  <si>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</si>
  <si>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</si>
  <si>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</si>
  <si>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</si>
  <si>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</si>
  <si>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</si>
  <si>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</si>
  <si>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</si>
  <si>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</si>
  <si>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</si>
  <si>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</si>
  <si>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</si>
  <si>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</si>
  <si>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</si>
  <si>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</si>
  <si>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</si>
  <si>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</si>
  <si>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</si>
  <si>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</si>
  <si>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</si>
  <si>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</si>
  <si>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</si>
  <si>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</si>
  <si>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</si>
  <si>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</si>
  <si>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</si>
  <si>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</si>
  <si>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</si>
  <si>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</si>
  <si>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</si>
  <si>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</si>
  <si>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</si>
  <si>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</si>
  <si>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</si>
  <si>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</si>
  <si>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</si>
  <si>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</si>
  <si>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</si>
  <si>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</si>
  <si>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</si>
  <si>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</si>
  <si>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</si>
  <si>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</si>
  <si>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</si>
  <si>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</si>
  <si>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</si>
  <si>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</si>
  <si>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</si>
  <si>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</si>
  <si>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</si>
  <si>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</si>
  <si>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</si>
  <si>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</si>
  <si>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</si>
  <si>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</si>
  <si>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</si>
  <si>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</si>
  <si>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</si>
  <si>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</si>
  <si>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</si>
  <si>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</si>
  <si>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</si>
  <si>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</si>
  <si>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</si>
  <si>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</si>
  <si>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</si>
  <si>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</si>
  <si>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</si>
  <si>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</si>
  <si>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</si>
  <si>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</si>
  <si>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</si>
  <si>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</si>
  <si>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</si>
  <si>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</si>
  <si>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</si>
  <si>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</si>
  <si>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</si>
  <si>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</si>
  <si>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</si>
  <si>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</si>
  <si>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</si>
  <si>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</si>
  <si>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</si>
  <si>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</si>
  <si>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</si>
  <si>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</si>
  <si>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</si>
  <si>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</si>
  <si>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</si>
  <si>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</si>
  <si>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</si>
  <si>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</si>
  <si>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</si>
  <si>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</si>
  <si>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</si>
  <si>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</si>
  <si>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</si>
  <si>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</si>
  <si>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</si>
  <si>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</si>
  <si>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</si>
  <si>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</si>
  <si>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</si>
  <si>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</si>
  <si>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</si>
  <si>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</si>
  <si>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</si>
  <si>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</si>
  <si>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</si>
  <si>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</si>
  <si>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</si>
  <si>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</si>
  <si>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</si>
  <si>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</si>
  <si>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</si>
  <si>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</si>
  <si>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</si>
  <si>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</si>
  <si>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</si>
  <si>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</si>
  <si>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</si>
  <si>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</si>
  <si>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</si>
  <si>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</si>
  <si>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</si>
  <si>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</si>
  <si>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</si>
  <si>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</si>
  <si>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</si>
  <si>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</si>
  <si>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</si>
  <si>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</si>
  <si>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</si>
  <si>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</si>
  <si>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</si>
  <si>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</si>
  <si>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</si>
  <si>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</si>
  <si>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</si>
  <si>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</si>
  <si>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</si>
  <si>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</si>
  <si>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</si>
  <si>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</si>
  <si>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</si>
  <si>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</si>
  <si>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</si>
  <si>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</si>
  <si>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</si>
  <si>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</si>
  <si>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</si>
  <si>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</si>
  <si>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</si>
  <si>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</si>
  <si>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</si>
  <si>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</si>
  <si>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</si>
  <si>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</si>
  <si>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</si>
  <si>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</si>
  <si>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</si>
  <si>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</si>
  <si>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</si>
  <si>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</si>
  <si>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</si>
  <si>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</si>
  <si>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</si>
  <si>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</si>
  <si>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</si>
  <si>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</si>
  <si>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</si>
  <si>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</si>
  <si>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</si>
  <si>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</si>
  <si>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</si>
  <si>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</si>
  <si>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</si>
  <si>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</si>
  <si>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</si>
  <si>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</si>
  <si>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</si>
  <si>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</si>
  <si>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</si>
  <si>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</si>
  <si>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</si>
  <si>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</si>
  <si>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</si>
  <si>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</si>
  <si>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</si>
  <si>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</si>
  <si>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</si>
  <si>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</si>
  <si>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</si>
  <si>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</si>
  <si>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</si>
  <si>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</si>
  <si>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</si>
  <si>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</si>
  <si>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</si>
  <si>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</si>
  <si>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</si>
  <si>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</si>
  <si>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</si>
  <si>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</si>
  <si>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</si>
  <si>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</si>
  <si>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</si>
  <si>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</si>
  <si>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</si>
  <si>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</si>
  <si>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</si>
  <si>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</si>
  <si>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</si>
  <si>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</si>
  <si>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</si>
  <si>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</si>
  <si>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</si>
  <si>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</si>
  <si>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</si>
  <si>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</si>
  <si>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</si>
  <si>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</si>
  <si>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</si>
  <si>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</si>
  <si>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</si>
  <si>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</si>
  <si>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</si>
  <si>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</si>
  <si>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</si>
  <si>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</si>
  <si>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</si>
  <si>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</si>
  <si>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</si>
  <si>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</si>
  <si>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</si>
  <si>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</si>
  <si>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</si>
  <si>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</si>
  <si>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</si>
  <si>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</si>
  <si>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</si>
  <si>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</si>
  <si>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</si>
  <si>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</si>
  <si>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</si>
  <si>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</si>
  <si>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</si>
  <si>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</si>
  <si>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</si>
  <si>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</si>
  <si>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</si>
  <si>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</si>
  <si>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</si>
  <si>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</si>
  <si>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</si>
  <si>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</si>
  <si>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</si>
  <si>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</si>
  <si>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</si>
  <si>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</si>
  <si>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</si>
  <si>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</si>
  <si>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</si>
  <si>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</si>
  <si>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</si>
  <si>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</si>
  <si>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</si>
  <si>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</si>
  <si>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</si>
  <si>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</si>
  <si>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</si>
  <si>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</si>
  <si>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</si>
  <si>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</si>
  <si>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</si>
  <si>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</si>
  <si>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</si>
  <si>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</si>
  <si>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</si>
  <si>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</si>
  <si>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</si>
  <si>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</si>
  <si>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</si>
  <si>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</si>
  <si>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</si>
  <si>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</si>
  <si>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</si>
  <si>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</si>
  <si>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</si>
  <si>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</si>
  <si>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</si>
  <si>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</si>
  <si>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</si>
  <si>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</si>
  <si>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</si>
  <si>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</si>
  <si>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</si>
  <si>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</si>
  <si>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</si>
  <si>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</si>
  <si>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</si>
  <si>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</si>
  <si>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</si>
  <si>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</si>
  <si>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</si>
  <si>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</si>
  <si>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</si>
  <si>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</si>
  <si>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</si>
  <si>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</si>
  <si>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</si>
  <si>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</si>
  <si>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</si>
  <si>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</si>
  <si>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</si>
  <si>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</si>
  <si>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</si>
  <si>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</si>
  <si>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</si>
  <si>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</si>
  <si>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</si>
  <si>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</si>
  <si>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</si>
  <si>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</si>
  <si>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</si>
  <si>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</si>
  <si>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</si>
  <si>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</si>
  <si>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</si>
  <si>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</si>
  <si>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</si>
  <si>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</si>
  <si>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</si>
  <si>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</si>
  <si>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</si>
  <si>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</si>
  <si>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</si>
  <si>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</si>
  <si>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</si>
  <si>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</si>
  <si>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</si>
  <si>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</si>
  <si>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</si>
  <si>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</si>
  <si>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</si>
  <si>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</si>
  <si>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</si>
  <si>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</si>
  <si>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</si>
  <si>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</si>
  <si>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</si>
  <si>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</si>
  <si>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</si>
  <si>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</si>
  <si>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</si>
  <si>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</si>
  <si>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</si>
  <si>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</si>
  <si>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</si>
  <si>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</si>
  <si>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</si>
  <si>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</si>
  <si>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</si>
  <si>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</si>
  <si>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</si>
  <si>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</si>
  <si>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</si>
  <si>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</si>
  <si>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</si>
  <si>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</si>
  <si>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</si>
  <si>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</si>
  <si>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</si>
  <si>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</si>
  <si>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</si>
  <si>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</si>
  <si>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</si>
  <si>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</si>
  <si>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</si>
  <si>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</si>
  <si>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</si>
  <si>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</si>
  <si>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</si>
  <si>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</si>
  <si>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</si>
  <si>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</si>
  <si>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</si>
  <si>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</si>
  <si>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</si>
  <si>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</si>
  <si>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</si>
  <si>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</si>
  <si>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</si>
  <si>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</si>
  <si>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</si>
  <si>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</si>
  <si>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</si>
  <si>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</si>
  <si>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</si>
  <si>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</si>
  <si>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</si>
  <si>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</si>
  <si>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</si>
  <si>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</si>
  <si>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</si>
  <si>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</si>
  <si>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</si>
  <si>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</si>
  <si>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</si>
  <si>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</si>
  <si>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</si>
  <si>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</si>
  <si>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</si>
  <si>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</si>
  <si>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</si>
  <si>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</si>
  <si>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</si>
  <si>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</si>
  <si>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</si>
  <si>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</si>
  <si>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</si>
  <si>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</si>
  <si>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</si>
  <si>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</si>
  <si>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</si>
  <si>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</si>
  <si>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</si>
  <si>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</si>
  <si>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</si>
  <si>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</si>
  <si>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</si>
  <si>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</si>
  <si>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</si>
  <si>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</si>
  <si>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</si>
  <si>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</si>
  <si>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</si>
  <si>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</si>
  <si>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</si>
  <si>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</si>
  <si>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</si>
  <si>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</si>
  <si>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</si>
  <si>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</si>
  <si>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</si>
  <si>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</si>
  <si>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</si>
  <si>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</si>
  <si>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</si>
  <si>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</si>
  <si>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</si>
  <si>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</si>
  <si>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</si>
  <si>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</si>
  <si>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</si>
  <si>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</si>
  <si>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</si>
  <si>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</si>
  <si>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</si>
  <si>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</si>
  <si>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</si>
  <si>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</si>
  <si>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</si>
  <si>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</si>
  <si>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</si>
  <si>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</si>
  <si>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</si>
  <si>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</si>
  <si>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</si>
  <si>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</si>
  <si>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</si>
  <si>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</si>
  <si>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</si>
  <si>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</si>
  <si>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</si>
  <si>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</si>
  <si>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</si>
  <si>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</si>
  <si>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</si>
  <si>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</si>
  <si>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</si>
  <si>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</si>
  <si>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</si>
  <si>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</si>
  <si>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</si>
  <si>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</si>
  <si>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</si>
  <si>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</si>
  <si>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</si>
  <si>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</si>
  <si>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</si>
  <si>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</si>
  <si>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</si>
  <si>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</si>
  <si>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</si>
  <si>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</si>
  <si>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</si>
  <si>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</si>
  <si>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</si>
  <si>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</si>
  <si>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</si>
  <si>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</si>
  <si>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</si>
  <si>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</si>
  <si>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</si>
  <si>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</si>
  <si>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</si>
  <si>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</si>
  <si>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</si>
  <si>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</si>
  <si>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</si>
  <si>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</si>
  <si>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</si>
  <si>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</si>
  <si>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</si>
  <si>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</si>
  <si>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</si>
  <si>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</si>
  <si>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</si>
  <si>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</si>
  <si>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</si>
  <si>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</si>
  <si>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</si>
  <si>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</si>
  <si>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</si>
  <si>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</si>
  <si>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</si>
  <si>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</si>
  <si>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</si>
  <si>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</si>
  <si>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</si>
  <si>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</si>
  <si>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</si>
  <si>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</si>
  <si>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</si>
  <si>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</si>
  <si>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</si>
  <si>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</si>
  <si>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</si>
  <si>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</si>
  <si>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</si>
  <si>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</si>
  <si>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</si>
  <si>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</si>
  <si>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</si>
  <si>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</si>
  <si>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</si>
  <si>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</si>
  <si>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</si>
  <si>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</si>
  <si>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</si>
  <si>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</si>
  <si>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</si>
  <si>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</si>
  <si>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</si>
  <si>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</si>
  <si>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</si>
  <si>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</si>
  <si>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</si>
  <si>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</si>
  <si>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</si>
  <si>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</si>
  <si>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</si>
  <si>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</si>
  <si>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</si>
  <si>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</si>
  <si>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</si>
  <si>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</si>
  <si>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</si>
  <si>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</si>
  <si>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</si>
  <si>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</si>
  <si>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</si>
  <si>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</si>
  <si>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</si>
  <si>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</si>
  <si>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</si>
  <si>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</si>
  <si>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</si>
  <si>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</si>
  <si>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</si>
  <si>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</si>
  <si>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</si>
  <si>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</si>
  <si>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</si>
  <si>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</si>
  <si>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</si>
  <si>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</si>
  <si>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</si>
  <si>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</si>
  <si>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</si>
  <si>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</si>
  <si>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</si>
  <si>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</si>
  <si>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</si>
  <si>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</si>
  <si>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</si>
  <si>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</si>
  <si>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</si>
  <si>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</si>
  <si>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</si>
  <si>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</si>
  <si>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</si>
  <si>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</si>
  <si>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</si>
  <si>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</si>
  <si>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</si>
  <si>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</si>
  <si>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</si>
  <si>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</si>
  <si>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</si>
  <si>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</si>
  <si>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</si>
  <si>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</si>
  <si>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</si>
  <si>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</si>
  <si>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</si>
  <si>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</si>
  <si>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</si>
  <si>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</si>
  <si>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</si>
  <si>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</si>
  <si>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</si>
  <si>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</si>
  <si>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</si>
  <si>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</si>
  <si>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</si>
  <si>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</si>
  <si>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</si>
  <si>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</si>
  <si>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</si>
  <si>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</si>
  <si>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</si>
  <si>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</si>
  <si>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</si>
  <si>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</si>
  <si>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</si>
  <si>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</si>
  <si>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</si>
  <si>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</si>
  <si>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</si>
  <si>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</si>
  <si>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</si>
  <si>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</si>
  <si>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</si>
  <si>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</si>
  <si>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</si>
  <si>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</si>
  <si>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</si>
  <si>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</si>
  <si>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</si>
  <si>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</si>
  <si>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</si>
  <si>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</si>
  <si>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</si>
  <si>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</si>
  <si>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</si>
  <si>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</si>
  <si>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</si>
  <si>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</si>
  <si>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</si>
  <si>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</si>
  <si>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</si>
  <si>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</si>
  <si>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</si>
  <si>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</si>
  <si>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</si>
  <si>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</si>
  <si>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</si>
  <si>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</si>
  <si>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</si>
  <si>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</si>
  <si>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</si>
  <si>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</si>
  <si>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</si>
  <si>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</si>
  <si>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</si>
  <si>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</si>
  <si>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</si>
  <si>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</si>
  <si>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</si>
  <si>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</si>
  <si>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</si>
  <si>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</si>
  <si>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</si>
  <si>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</si>
  <si>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</si>
  <si>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</si>
  <si>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</si>
  <si>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</si>
  <si>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</si>
  <si>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</si>
  <si>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</si>
  <si>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</si>
  <si>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</si>
  <si>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</si>
  <si>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</si>
  <si>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</si>
  <si>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</si>
  <si>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</si>
  <si>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</si>
  <si>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</si>
  <si>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</si>
  <si>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</si>
  <si>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</si>
  <si>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</si>
  <si>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</si>
  <si>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</si>
  <si>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</si>
  <si>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</si>
  <si>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</si>
  <si>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</si>
  <si>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</si>
  <si>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</si>
  <si>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</si>
  <si>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</si>
  <si>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</si>
  <si>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</si>
  <si>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</si>
  <si>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</si>
  <si>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</si>
  <si>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</si>
  <si>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</si>
  <si>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</si>
  <si>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</si>
  <si>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</si>
  <si>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</si>
  <si>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</si>
  <si>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</si>
  <si>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</si>
  <si>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</si>
  <si>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</si>
  <si>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</si>
  <si>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</si>
  <si>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</si>
  <si>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</si>
  <si>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</si>
  <si>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</si>
  <si>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</si>
  <si>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</si>
  <si>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</si>
  <si>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</si>
  <si>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</si>
  <si>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</si>
  <si>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</si>
  <si>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</si>
  <si>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</si>
  <si>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</si>
  <si>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</si>
  <si>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</si>
  <si>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</si>
  <si>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</si>
  <si>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</si>
  <si>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</si>
  <si>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</si>
  <si>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</si>
  <si>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</si>
  <si>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</si>
  <si>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</si>
  <si>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</si>
  <si>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</si>
  <si>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</si>
  <si>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</si>
  <si>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</si>
  <si>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</si>
  <si>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</si>
  <si>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</si>
  <si>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</si>
  <si>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</si>
  <si>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</si>
  <si>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</si>
  <si>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</si>
  <si>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</si>
  <si>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</si>
  <si>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</si>
  <si>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</si>
  <si>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</si>
  <si>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</si>
  <si>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</si>
  <si>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</si>
  <si>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</si>
  <si>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</si>
  <si>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</si>
  <si>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</si>
  <si>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</si>
  <si>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</si>
  <si>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</si>
  <si>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</si>
  <si>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</si>
  <si>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</si>
  <si>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</si>
  <si>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</si>
  <si>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</si>
  <si>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</si>
  <si>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</si>
  <si>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</si>
  <si>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</si>
  <si>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</si>
  <si>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</si>
  <si>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</si>
  <si>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</si>
  <si>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</si>
  <si>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</si>
  <si>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</si>
  <si>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</si>
  <si>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</si>
  <si>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</si>
  <si>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</si>
  <si>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</si>
  <si>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</si>
  <si>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</si>
  <si>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</si>
  <si>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</si>
  <si>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</si>
  <si>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</si>
  <si>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</si>
  <si>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</si>
  <si>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</si>
  <si>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</si>
  <si>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</si>
  <si>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</si>
  <si>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</si>
  <si>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</si>
  <si>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</si>
  <si>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</si>
  <si>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</si>
  <si>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</si>
  <si>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</si>
  <si>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</si>
  <si>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</si>
  <si>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</si>
  <si>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</si>
  <si>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</si>
  <si>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</si>
  <si>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</si>
  <si>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</si>
  <si>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</si>
  <si>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</si>
  <si>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</si>
  <si>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</si>
  <si>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</si>
  <si>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</si>
  <si>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</si>
  <si>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</si>
  <si>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</si>
  <si>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</si>
  <si>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</si>
  <si>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</si>
  <si>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</si>
  <si>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</si>
  <si>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</si>
  <si>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</si>
  <si>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</si>
  <si>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</si>
  <si>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</si>
  <si>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</si>
  <si>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</si>
  <si>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</si>
  <si>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</si>
  <si>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</si>
  <si>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</si>
  <si>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</si>
  <si>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</si>
  <si>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</si>
  <si>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</si>
  <si>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</si>
  <si>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</si>
  <si>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</si>
  <si>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</si>
  <si>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</si>
  <si>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</si>
  <si>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</si>
  <si>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</si>
  <si>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</si>
  <si>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</si>
  <si>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</si>
  <si>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</si>
  <si>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</si>
  <si>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</si>
  <si>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</si>
  <si>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</si>
  <si>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</si>
  <si>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</si>
  <si>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</si>
  <si>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</si>
  <si>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</si>
  <si>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</si>
  <si>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</si>
  <si>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</si>
  <si>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</si>
  <si>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</si>
  <si>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</si>
  <si>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</si>
  <si>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</si>
  <si>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</si>
  <si>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</si>
  <si>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</si>
  <si>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</si>
  <si>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</si>
  <si>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</si>
  <si>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</si>
  <si>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</si>
  <si>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</si>
  <si>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</si>
  <si>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</si>
  <si>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</si>
  <si>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</si>
  <si>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</si>
  <si>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</si>
  <si>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</si>
  <si>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</si>
  <si>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</si>
  <si>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</si>
  <si>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</si>
  <si>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</si>
  <si>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</si>
  <si>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</si>
  <si>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</si>
  <si>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</si>
  <si>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</si>
  <si>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</si>
  <si>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</si>
  <si>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</si>
  <si>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</si>
  <si>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</si>
  <si>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</si>
  <si>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</si>
  <si>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</si>
  <si>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</si>
  <si>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</si>
  <si>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</si>
  <si>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</si>
  <si>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</si>
  <si>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</si>
  <si>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</si>
  <si>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</si>
  <si>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</si>
  <si>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</si>
  <si>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</si>
  <si>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</si>
  <si>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</si>
  <si>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</si>
  <si>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</si>
  <si>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</si>
  <si>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</si>
  <si>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</si>
  <si>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</si>
  <si>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</si>
  <si>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</si>
  <si>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</si>
  <si>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</si>
  <si>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</si>
  <si>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</si>
  <si>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</si>
  <si>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</si>
  <si>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</si>
  <si>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</si>
  <si>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</si>
  <si>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</si>
  <si>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</si>
  <si>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</si>
  <si>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</si>
  <si>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</si>
  <si>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</si>
  <si>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</si>
  <si>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</si>
  <si>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</si>
  <si>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</si>
  <si>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</si>
  <si>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</si>
  <si>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</si>
  <si>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</si>
  <si>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</si>
  <si>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</si>
  <si>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</si>
  <si>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</si>
  <si>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</si>
  <si>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</si>
  <si>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</si>
  <si>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</si>
  <si>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</si>
  <si>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</si>
  <si>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</si>
  <si>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</si>
  <si>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</si>
  <si>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</si>
  <si>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</si>
  <si>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</si>
  <si>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</si>
  <si>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</si>
  <si>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</si>
  <si>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</si>
  <si>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</si>
  <si>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</si>
  <si>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</si>
  <si>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</si>
  <si>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</si>
  <si>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</si>
  <si>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</si>
  <si>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</si>
  <si>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</si>
  <si>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</si>
  <si>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</si>
  <si>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</si>
  <si>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</si>
  <si>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</si>
  <si>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</si>
  <si>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</si>
  <si>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</si>
  <si>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</si>
  <si>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</si>
  <si>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</si>
  <si>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</si>
  <si>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</si>
  <si>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</si>
  <si>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</si>
  <si>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</si>
  <si>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</si>
  <si>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</si>
  <si>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</si>
  <si>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</si>
  <si>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</si>
  <si>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</si>
  <si>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</si>
  <si>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</si>
  <si>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</si>
  <si>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</si>
  <si>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</si>
  <si>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</si>
  <si>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</si>
  <si>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</si>
  <si>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</si>
  <si>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</si>
  <si>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</si>
  <si>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</si>
  <si>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</si>
  <si>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</si>
  <si>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</si>
  <si>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</si>
  <si>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</si>
  <si>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</si>
  <si>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</si>
  <si>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</si>
  <si>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</si>
  <si>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</si>
  <si>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</si>
  <si>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</si>
  <si>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</si>
  <si>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</si>
  <si>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</si>
  <si>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</si>
  <si>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</si>
  <si>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</si>
  <si>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</si>
  <si>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</si>
  <si>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</si>
  <si>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</si>
  <si>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</si>
  <si>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</si>
  <si>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</si>
  <si>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</si>
  <si>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</si>
  <si>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</si>
  <si>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</si>
  <si>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</si>
  <si>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</si>
  <si>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</si>
  <si>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</si>
  <si>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</si>
  <si>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</si>
  <si>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</si>
  <si>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</si>
  <si>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</si>
  <si>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</si>
  <si>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</si>
  <si>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</si>
  <si>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</si>
  <si>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</si>
  <si>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</si>
  <si>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</si>
  <si>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</si>
  <si>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</si>
  <si>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</si>
  <si>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</si>
  <si>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</si>
  <si>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</si>
  <si>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</si>
  <si>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</si>
  <si>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</si>
  <si>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</si>
  <si>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</si>
  <si>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</si>
  <si>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</si>
  <si>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</si>
  <si>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</si>
  <si>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</si>
  <si>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</si>
  <si>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</si>
  <si>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</si>
  <si>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</si>
  <si>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</si>
  <si>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</si>
  <si>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</si>
  <si>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</si>
  <si>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</si>
  <si>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</si>
  <si>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</si>
  <si>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</si>
  <si>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</si>
  <si>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</si>
  <si>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</si>
  <si>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</si>
  <si>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</si>
  <si>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</si>
  <si>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</si>
  <si>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</si>
  <si>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</si>
  <si>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</si>
  <si>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</si>
  <si>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</si>
  <si>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</si>
  <si>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</si>
  <si>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</si>
  <si>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</si>
  <si>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</si>
  <si>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</si>
  <si>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</si>
  <si>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</si>
  <si>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</si>
  <si>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</si>
  <si>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</si>
  <si>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</si>
  <si>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</si>
  <si>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</si>
  <si>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</si>
  <si>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</si>
  <si>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</si>
  <si>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</si>
  <si>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</si>
  <si>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</si>
  <si>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</si>
  <si>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</si>
  <si>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</si>
  <si>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</si>
  <si>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</si>
  <si>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</si>
  <si>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</si>
  <si>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</si>
  <si>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</si>
  <si>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</si>
  <si>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</si>
  <si>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</si>
  <si>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</si>
  <si>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</si>
  <si>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</si>
  <si>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</si>
  <si>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</si>
  <si>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</si>
  <si>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</si>
  <si>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</si>
  <si>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</si>
  <si>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</si>
  <si>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</si>
  <si>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</si>
  <si>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</si>
  <si>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</si>
  <si>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</si>
  <si>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</si>
  <si>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</si>
  <si>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</si>
  <si>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</si>
  <si>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</si>
  <si>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</si>
  <si>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</si>
  <si>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</si>
  <si>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</si>
  <si>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</si>
  <si>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</si>
  <si>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</si>
  <si>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</si>
  <si>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</si>
  <si>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</si>
  <si>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</si>
  <si>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</si>
  <si>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</si>
  <si>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</si>
  <si>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</si>
  <si>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</si>
  <si>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</si>
  <si>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</si>
  <si>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</si>
  <si>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</si>
  <si>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</si>
  <si>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</si>
  <si>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</si>
  <si>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</si>
  <si>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</si>
  <si>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</si>
  <si>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</si>
  <si>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</si>
  <si>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</si>
  <si>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</si>
  <si>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</si>
  <si>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</si>
  <si>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</si>
  <si>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</si>
  <si>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</si>
  <si>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</si>
  <si>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</si>
  <si>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</si>
  <si>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</si>
  <si>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</si>
  <si>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</si>
  <si>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</si>
  <si>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</si>
  <si>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</si>
  <si>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</si>
  <si>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</si>
  <si>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</si>
  <si>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</si>
  <si>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</si>
  <si>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</si>
  <si>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</si>
  <si>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</si>
  <si>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</si>
  <si>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</si>
  <si>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</si>
  <si>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</si>
  <si>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</si>
  <si>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</si>
  <si>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</si>
  <si>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</si>
  <si>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</si>
  <si>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</si>
  <si>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</si>
  <si>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</si>
  <si>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</si>
  <si>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</si>
  <si>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</si>
  <si>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</si>
  <si>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</si>
  <si>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</si>
  <si>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</si>
  <si>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</si>
  <si>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</si>
  <si>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</si>
  <si>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</si>
  <si>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</si>
  <si>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</si>
  <si>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</si>
  <si>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</si>
  <si>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</si>
  <si>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</si>
  <si>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</si>
  <si>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</si>
  <si>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</si>
  <si>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</si>
  <si>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</si>
  <si>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</si>
  <si>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</si>
  <si>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</si>
  <si>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</si>
  <si>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</si>
  <si>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</si>
  <si>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</si>
  <si>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</si>
  <si>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</si>
  <si>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</si>
  <si>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</si>
  <si>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</si>
  <si>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</si>
  <si>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</si>
  <si>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</si>
  <si>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</si>
  <si>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</si>
  <si>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</si>
  <si>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</si>
  <si>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</si>
  <si>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</si>
  <si>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</si>
  <si>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</si>
  <si>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</si>
  <si>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</si>
  <si>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</si>
  <si>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</si>
  <si>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</si>
  <si>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</si>
  <si>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</si>
  <si>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</si>
  <si>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</si>
  <si>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</si>
  <si>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</si>
  <si>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</si>
  <si>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</si>
  <si>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</si>
  <si>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</si>
  <si>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</si>
  <si>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</si>
  <si>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</si>
  <si>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</si>
  <si>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</si>
  <si>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</si>
  <si>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</si>
  <si>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</si>
  <si>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</si>
  <si>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</si>
  <si>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</si>
  <si>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</si>
  <si>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</si>
  <si>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</si>
  <si>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</si>
  <si>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</si>
  <si>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</si>
  <si>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</si>
  <si>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</si>
  <si>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</si>
  <si>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</si>
  <si>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</si>
  <si>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</si>
  <si>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</si>
  <si>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</si>
  <si>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</si>
  <si>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</si>
  <si>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</si>
  <si>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</si>
  <si>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</si>
  <si>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</si>
  <si>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</si>
  <si>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</si>
  <si>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</si>
  <si>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</si>
  <si>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</si>
  <si>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</si>
  <si>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</si>
  <si>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</si>
  <si>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</si>
  <si>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</si>
  <si>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</si>
  <si>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</si>
  <si>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</si>
  <si>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</si>
  <si>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</si>
  <si>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</si>
  <si>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</si>
  <si>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</si>
  <si>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</si>
  <si>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</si>
  <si>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</si>
  <si>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</si>
  <si>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</si>
  <si>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</si>
  <si>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</si>
  <si>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</si>
  <si>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</si>
  <si>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</si>
  <si>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</si>
  <si>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</si>
  <si>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</si>
  <si>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</si>
  <si>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</si>
  <si>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</si>
  <si>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</si>
  <si>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</si>
  <si>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</si>
  <si>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</si>
  <si>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</si>
  <si>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</si>
  <si>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</si>
  <si>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</si>
  <si>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</si>
  <si>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</si>
  <si>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</si>
  <si>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</si>
  <si>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</si>
  <si>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</si>
  <si>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</si>
  <si>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</si>
  <si>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</si>
  <si>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</si>
  <si>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</si>
  <si>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</si>
  <si>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</si>
  <si>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</si>
  <si>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</si>
  <si>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</si>
  <si>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</si>
  <si>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</si>
  <si>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</si>
  <si>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</si>
  <si>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</si>
  <si>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</si>
  <si>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</si>
  <si>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</si>
  <si>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</si>
  <si>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</si>
  <si>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</si>
  <si>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</si>
  <si>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</si>
  <si>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</si>
  <si>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</si>
  <si>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</si>
  <si>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</si>
  <si>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</si>
  <si>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</si>
  <si>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</si>
  <si>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</si>
  <si>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</si>
  <si>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</si>
  <si>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</si>
  <si>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</si>
  <si>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</si>
  <si>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</si>
  <si>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</si>
  <si>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</si>
  <si>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</si>
  <si>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</si>
  <si>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</si>
  <si>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</si>
  <si>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</si>
  <si>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</si>
  <si>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</si>
  <si>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</si>
  <si>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</si>
  <si>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</si>
  <si>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</si>
  <si>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</si>
  <si>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</si>
  <si>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</si>
  <si>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</si>
  <si>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</si>
  <si>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</si>
  <si>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</si>
  <si>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</si>
  <si>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</si>
  <si>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</si>
  <si>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</si>
  <si>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</si>
  <si>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</si>
  <si>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</si>
  <si>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</si>
  <si>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</si>
  <si>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</si>
  <si>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</si>
  <si>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</si>
  <si>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</si>
  <si>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</si>
  <si>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</si>
  <si>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</si>
  <si>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</si>
  <si>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</si>
  <si>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</si>
  <si>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</si>
  <si>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</si>
  <si>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</si>
  <si>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</si>
  <si>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</si>
  <si>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</si>
  <si>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</si>
  <si>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</si>
  <si>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</si>
  <si>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</si>
  <si>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</si>
  <si>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</si>
  <si>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</si>
  <si>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</si>
  <si>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</si>
  <si>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</si>
  <si>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</si>
  <si>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</si>
  <si>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</si>
  <si>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</si>
  <si>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</si>
  <si>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</si>
  <si>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</si>
  <si>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</si>
  <si>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</si>
  <si>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</si>
  <si>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</si>
  <si>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</si>
  <si>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</si>
  <si>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</si>
  <si>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</si>
  <si>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</si>
  <si>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</si>
  <si>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</si>
  <si>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</si>
  <si>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</si>
  <si>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</si>
  <si>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</si>
  <si>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</si>
  <si>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</si>
  <si>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</si>
  <si>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</si>
  <si>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</si>
  <si>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</si>
  <si>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</si>
  <si>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</si>
  <si>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</si>
  <si>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</si>
  <si>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</si>
  <si>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</si>
  <si>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</si>
  <si>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</si>
  <si>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</si>
  <si>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</si>
  <si>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</si>
  <si>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</si>
  <si>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</si>
  <si>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</si>
  <si>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</si>
  <si>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</si>
  <si>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</si>
  <si>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</si>
  <si>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</si>
  <si>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</si>
  <si>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</si>
  <si>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</si>
  <si>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</si>
  <si>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</si>
  <si>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</si>
  <si>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</si>
  <si>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</si>
  <si>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</si>
  <si>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</si>
  <si>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</si>
  <si>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</si>
  <si>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</si>
  <si>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</si>
  <si>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</si>
  <si>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</si>
  <si>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</si>
  <si>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</si>
  <si>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</si>
  <si>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</si>
  <si>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</si>
  <si>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</si>
  <si>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</si>
  <si>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</si>
  <si>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</si>
  <si>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</si>
  <si>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</si>
  <si>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</si>
  <si>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</si>
  <si>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</si>
  <si>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</si>
  <si>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</si>
  <si>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</si>
  <si>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</si>
  <si>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</si>
  <si>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</si>
  <si>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</si>
  <si>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</si>
  <si>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</si>
  <si>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</si>
  <si>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</si>
  <si>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</si>
  <si>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</si>
  <si>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</si>
  <si>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</si>
  <si>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</si>
  <si>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</si>
  <si>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</si>
  <si>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</si>
  <si>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</si>
  <si>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</si>
  <si>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</si>
  <si>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</si>
  <si>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</si>
  <si>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</si>
  <si>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</si>
  <si>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</si>
  <si>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</si>
  <si>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</si>
  <si>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</si>
  <si>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</si>
  <si>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</si>
  <si>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</si>
  <si>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</si>
  <si>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</si>
  <si>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</si>
  <si>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</si>
  <si>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</si>
  <si>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</si>
  <si>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</si>
  <si>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</si>
  <si>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</si>
  <si>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</si>
  <si>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</si>
  <si>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</si>
  <si>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</si>
  <si>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</si>
  <si>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</si>
  <si>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</si>
  <si>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</si>
  <si>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</si>
  <si>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</si>
  <si>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</si>
  <si>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</si>
  <si>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</si>
  <si>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</si>
  <si>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</si>
  <si>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</si>
  <si>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</si>
  <si>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</si>
  <si>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</si>
  <si>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</si>
  <si>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</si>
  <si>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</si>
  <si>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</si>
  <si>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</si>
  <si>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</si>
  <si>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</si>
  <si>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</si>
  <si>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</si>
  <si>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</si>
  <si>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</si>
  <si>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</si>
  <si>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</si>
  <si>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</si>
  <si>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</si>
  <si>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</si>
  <si>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</si>
  <si>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</si>
  <si>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</si>
  <si>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</si>
  <si>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</si>
  <si>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</si>
  <si>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</si>
  <si>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</si>
  <si>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</si>
  <si>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</si>
  <si>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</si>
  <si>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</si>
  <si>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</si>
  <si>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</si>
  <si>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</si>
  <si>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</si>
  <si>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</si>
  <si>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</si>
  <si>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</si>
  <si>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</si>
  <si>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</si>
  <si>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</si>
  <si>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</si>
  <si>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</si>
  <si>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</si>
  <si>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</si>
  <si>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</si>
  <si>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</si>
  <si>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</si>
  <si>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</si>
  <si>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</si>
  <si>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</si>
  <si>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</si>
  <si>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</si>
  <si>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</si>
  <si>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</si>
  <si>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</si>
  <si>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</si>
  <si>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</si>
  <si>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</si>
  <si>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</si>
  <si>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</si>
  <si>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</si>
  <si>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</si>
  <si>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</si>
  <si>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</si>
  <si>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</si>
  <si>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</si>
  <si>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</si>
  <si>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</si>
  <si>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</si>
  <si>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</si>
  <si>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</si>
  <si>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</si>
  <si>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</si>
  <si>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</si>
  <si>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</si>
  <si>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</si>
  <si>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</si>
  <si>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</si>
  <si>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</si>
  <si>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</si>
  <si>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</si>
  <si>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</si>
  <si>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</si>
  <si>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</si>
  <si>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</si>
  <si>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</si>
  <si>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</si>
  <si>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</si>
  <si>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</si>
  <si>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</si>
  <si>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</si>
  <si>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</si>
  <si>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</si>
  <si>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</si>
  <si>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</si>
  <si>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</si>
  <si>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</si>
  <si>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</si>
  <si>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</si>
  <si>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</si>
  <si>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</si>
  <si>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</si>
  <si>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</si>
  <si>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</si>
  <si>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</si>
  <si>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</si>
  <si>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</si>
  <si>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</si>
  <si>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</si>
  <si>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</si>
  <si>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</si>
  <si>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</si>
  <si>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</si>
  <si>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</si>
  <si>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</si>
  <si>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</si>
  <si>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</si>
  <si>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</si>
  <si>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</si>
  <si>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</si>
  <si>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</si>
  <si>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</si>
  <si>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</si>
  <si>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</si>
  <si>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</si>
  <si>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</si>
  <si>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</si>
  <si>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</si>
  <si>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</si>
  <si>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</si>
  <si>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</si>
  <si>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</si>
  <si>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</si>
  <si>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</si>
  <si>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</si>
  <si>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</si>
  <si>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</si>
  <si>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</si>
  <si>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</si>
  <si>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</si>
  <si>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</si>
  <si>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</si>
  <si>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</si>
  <si>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</si>
  <si>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</si>
  <si>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</si>
  <si>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</si>
  <si>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</si>
  <si>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</si>
  <si>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</si>
  <si>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</si>
  <si>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</si>
  <si>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</si>
  <si>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</si>
  <si>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</si>
  <si>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</si>
  <si>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</si>
  <si>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</si>
  <si>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</si>
  <si>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</si>
  <si>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</si>
  <si>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</si>
  <si>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</si>
  <si>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</si>
  <si>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</si>
  <si>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</si>
  <si>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</si>
  <si>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</si>
  <si>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</si>
  <si>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</si>
  <si>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</si>
  <si>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</si>
  <si>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</si>
  <si>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</si>
  <si>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</si>
  <si>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</si>
  <si>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</si>
  <si>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</si>
  <si>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</si>
  <si>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</si>
  <si>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</si>
  <si>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</si>
  <si>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</si>
  <si>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</si>
  <si>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</si>
  <si>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</si>
  <si>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</si>
  <si>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</si>
  <si>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</si>
  <si>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</si>
  <si>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</si>
  <si>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</si>
  <si>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</si>
  <si>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</si>
  <si>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</si>
  <si>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</si>
  <si>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</si>
  <si>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</si>
  <si>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</si>
  <si>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</si>
  <si>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</si>
  <si>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</si>
  <si>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</si>
  <si>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</si>
  <si>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</si>
  <si>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</si>
  <si>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</si>
  <si>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</si>
  <si>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</si>
  <si>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</si>
  <si>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</si>
  <si>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</si>
  <si>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</si>
  <si>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</si>
  <si>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</si>
  <si>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</si>
  <si>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</si>
  <si>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</si>
  <si>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</si>
  <si>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</si>
  <si>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</si>
  <si>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</si>
  <si>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</si>
  <si>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</si>
  <si>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</si>
  <si>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</si>
  <si>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</si>
  <si>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</si>
  <si>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</si>
  <si>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</si>
  <si>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</si>
  <si>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</si>
  <si>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</si>
  <si>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</si>
  <si>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</si>
  <si>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</si>
  <si>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</si>
  <si>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</si>
  <si>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</si>
  <si>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</si>
  <si>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</si>
  <si>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</si>
  <si>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</si>
  <si>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</si>
  <si>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</si>
  <si>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</si>
  <si>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</si>
  <si>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</si>
  <si>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</si>
  <si>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</si>
  <si>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</si>
  <si>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</si>
  <si>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</si>
  <si>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</si>
  <si>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</si>
  <si>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</si>
  <si>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</si>
  <si>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</si>
  <si>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</si>
  <si>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</si>
  <si>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</si>
  <si>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</si>
  <si>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</si>
  <si>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</si>
  <si>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</si>
  <si>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</si>
  <si>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</si>
  <si>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</si>
  <si>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</si>
  <si>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</si>
  <si>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</si>
  <si>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</si>
  <si>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</si>
  <si>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</si>
  <si>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</si>
  <si>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</si>
  <si>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</si>
  <si>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</si>
  <si>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</si>
  <si>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</si>
  <si>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</si>
  <si>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</si>
  <si>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</si>
  <si>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</si>
  <si>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</si>
  <si>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</si>
  <si>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</si>
  <si>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</si>
  <si>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</si>
  <si>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</si>
  <si>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</si>
  <si>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</si>
  <si>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</si>
  <si>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</si>
  <si>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</si>
  <si>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</si>
  <si>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</si>
  <si>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</si>
  <si>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</si>
  <si>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</si>
  <si>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</si>
  <si>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</si>
  <si>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</si>
  <si>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</si>
  <si>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</si>
  <si>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</si>
  <si>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</si>
  <si>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</si>
  <si>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</si>
  <si>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</si>
  <si>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</si>
  <si>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</si>
  <si>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</si>
  <si>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</si>
  <si>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</si>
  <si>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</si>
  <si>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</si>
  <si>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</si>
  <si>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</si>
  <si>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</si>
  <si>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</si>
  <si>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</si>
  <si>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</si>
  <si>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</si>
  <si>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</si>
  <si>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</si>
  <si>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</si>
  <si>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</si>
  <si>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</si>
  <si>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</si>
  <si>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</si>
  <si>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</si>
  <si>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</si>
  <si>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</si>
  <si>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</si>
  <si>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</si>
  <si>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</si>
  <si>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</si>
  <si>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</si>
  <si>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</si>
  <si>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</si>
  <si>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</si>
  <si>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</si>
  <si>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</si>
  <si>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</si>
  <si>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</si>
  <si>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</si>
  <si>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</si>
  <si>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</si>
  <si>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</si>
  <si>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</si>
  <si>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</si>
  <si>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</si>
  <si>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</si>
  <si>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</si>
  <si>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</si>
  <si>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</si>
  <si>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</si>
  <si>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</si>
  <si>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</si>
  <si>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</si>
  <si>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</si>
  <si>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</si>
  <si>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</si>
  <si>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</si>
  <si>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</si>
  <si>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</si>
  <si>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</si>
  <si>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</si>
  <si>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</si>
  <si>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</si>
  <si>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</si>
  <si>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</si>
  <si>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</si>
  <si>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</si>
  <si>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</si>
  <si>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</si>
  <si>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</si>
  <si>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</si>
  <si>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</si>
  <si>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</si>
  <si>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</si>
  <si>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</si>
  <si>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</si>
  <si>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</si>
  <si>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</si>
  <si>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</si>
  <si>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</si>
  <si>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</si>
  <si>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</si>
  <si>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</si>
  <si>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</si>
  <si>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</si>
  <si>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</si>
  <si>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</si>
  <si>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</si>
  <si>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</si>
  <si>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</si>
  <si>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</si>
  <si>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</si>
  <si>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</si>
  <si>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</si>
  <si>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</si>
  <si>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</si>
  <si>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</si>
  <si>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</si>
  <si>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</si>
  <si>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</si>
  <si>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</si>
  <si>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</si>
  <si>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</si>
  <si>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</si>
  <si>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</si>
  <si>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</si>
  <si>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</si>
  <si>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</si>
  <si>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</si>
  <si>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</si>
  <si>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</si>
  <si>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</si>
  <si>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</si>
  <si>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</si>
  <si>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</si>
  <si>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</si>
  <si>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</si>
  <si>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</si>
  <si>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</si>
  <si>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</si>
  <si>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</si>
  <si>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</si>
  <si>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</si>
  <si>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</si>
  <si>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</si>
  <si>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</si>
  <si>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</si>
  <si>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</si>
  <si>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</si>
  <si>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</si>
  <si>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</si>
  <si>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</si>
  <si>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</si>
  <si>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</si>
  <si>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</si>
  <si>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</si>
  <si>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</si>
  <si>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</si>
  <si>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</si>
  <si>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</si>
  <si>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</si>
  <si>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</si>
  <si>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</si>
  <si>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</si>
  <si>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</si>
  <si>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</si>
  <si>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</si>
  <si>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</si>
  <si>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</si>
  <si>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</si>
  <si>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</si>
  <si>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</si>
  <si>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</si>
  <si>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</si>
  <si>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</si>
  <si>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</si>
  <si>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</si>
  <si>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</si>
  <si>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</si>
  <si>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</si>
  <si>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</si>
  <si>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</si>
  <si>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</si>
  <si>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</si>
  <si>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</si>
  <si>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</si>
  <si>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</si>
  <si>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</si>
  <si>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</si>
  <si>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</si>
  <si>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</si>
  <si>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</si>
  <si>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</si>
  <si>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</si>
  <si>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</si>
  <si>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</si>
  <si>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</si>
  <si>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</si>
  <si>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</si>
  <si>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</si>
  <si>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</si>
  <si>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</si>
  <si>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</si>
  <si>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</si>
  <si>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</si>
  <si>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</si>
  <si>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</si>
  <si>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</si>
  <si>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</si>
  <si>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</si>
  <si>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</si>
  <si>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</si>
  <si>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</si>
  <si>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</si>
  <si>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</si>
  <si>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</si>
  <si>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</si>
  <si>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</si>
  <si>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</si>
  <si>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</si>
  <si>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</si>
  <si>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</si>
  <si>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</si>
  <si>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</si>
  <si>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</si>
  <si>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</si>
  <si>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</si>
  <si>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</si>
  <si>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</si>
  <si>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</si>
  <si>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</si>
  <si>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</si>
  <si>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</si>
  <si>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</si>
  <si>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</si>
  <si>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</si>
  <si>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</si>
  <si>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</si>
  <si>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</si>
  <si>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</si>
  <si>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</si>
  <si>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</si>
  <si>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</si>
  <si>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</si>
  <si>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</si>
  <si>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</si>
  <si>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</si>
  <si>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</si>
  <si>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</si>
  <si>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</si>
  <si>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</si>
  <si>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</si>
  <si>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</si>
  <si>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</si>
  <si>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</si>
  <si>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</si>
  <si>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</si>
  <si>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</si>
  <si>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</si>
  <si>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</si>
  <si>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</si>
  <si>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</si>
  <si>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</si>
  <si>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</si>
  <si>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</si>
  <si>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</si>
  <si>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</si>
  <si>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</si>
  <si>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</si>
  <si>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</si>
  <si>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</si>
  <si>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</si>
  <si>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</si>
  <si>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</si>
  <si>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</si>
  <si>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</si>
  <si>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</si>
  <si>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</si>
  <si>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</si>
  <si>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</si>
  <si>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</si>
  <si>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</si>
  <si>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</si>
  <si>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</si>
  <si>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</si>
  <si>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</si>
  <si>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</si>
  <si>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</si>
  <si>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</si>
  <si>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</si>
  <si>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</si>
  <si>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</si>
  <si>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</si>
  <si>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</si>
  <si>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</si>
  <si>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</si>
  <si>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</si>
  <si>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</si>
  <si>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</si>
  <si>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</si>
  <si>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</si>
  <si>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</si>
  <si>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</si>
  <si>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</si>
  <si>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</si>
  <si>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</si>
  <si>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</si>
  <si>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</si>
  <si>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</si>
  <si>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</si>
  <si>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</si>
  <si>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</si>
  <si>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</si>
  <si>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</si>
  <si>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</si>
  <si>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</si>
  <si>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</si>
  <si>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</si>
  <si>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</si>
  <si>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</si>
  <si>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</si>
  <si>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</si>
  <si>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</si>
  <si>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</si>
  <si>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</si>
  <si>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</si>
  <si>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</si>
  <si>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</si>
  <si>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</si>
  <si>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</si>
  <si>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</si>
  <si>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</si>
  <si>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</si>
  <si>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</si>
  <si>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</si>
  <si>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</si>
  <si>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</si>
  <si>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</si>
  <si>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</si>
  <si>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</si>
  <si>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</si>
  <si>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</si>
  <si>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</si>
  <si>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</si>
  <si>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</si>
  <si>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</si>
  <si>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</si>
  <si>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</si>
  <si>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</si>
  <si>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</si>
  <si>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</si>
  <si>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</si>
  <si>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</si>
  <si>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</si>
  <si>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</si>
  <si>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</si>
  <si>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</si>
  <si>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</si>
  <si>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</si>
  <si>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</si>
  <si>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</si>
  <si>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</si>
  <si>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</si>
  <si>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</si>
  <si>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</si>
  <si>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</si>
  <si>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</si>
  <si>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</si>
  <si>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</si>
  <si>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</si>
  <si>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</si>
  <si>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</si>
  <si>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</si>
  <si>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</si>
  <si>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</si>
  <si>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</si>
  <si>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</si>
  <si>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</si>
  <si>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</si>
  <si>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</si>
  <si>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</si>
  <si>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</si>
  <si>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</si>
  <si>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</si>
  <si>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</si>
  <si>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</si>
  <si>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</si>
  <si>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</si>
  <si>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</si>
  <si>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</si>
  <si>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</si>
  <si>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</si>
  <si>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</si>
  <si>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</si>
  <si>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</si>
  <si>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</si>
  <si>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</si>
  <si>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</si>
  <si>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</si>
  <si>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</si>
  <si>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</si>
  <si>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</si>
  <si>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</si>
  <si>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</si>
  <si>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</si>
  <si>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</si>
  <si>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</si>
  <si>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</si>
  <si>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</si>
  <si>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</si>
  <si>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</si>
  <si>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</si>
  <si>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</si>
  <si>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</si>
  <si>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</si>
  <si>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</si>
  <si>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</si>
  <si>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</si>
  <si>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</si>
  <si>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</si>
  <si>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</si>
  <si>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</si>
  <si>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</si>
  <si>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</si>
  <si>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</si>
  <si>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</si>
  <si>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</si>
  <si>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</si>
  <si>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</si>
  <si>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</si>
  <si>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</si>
  <si>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</si>
  <si>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</si>
  <si>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</si>
  <si>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</si>
  <si>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</si>
  <si>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</si>
  <si>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</si>
  <si>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</si>
  <si>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</si>
  <si>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</si>
  <si>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</si>
  <si>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</si>
  <si>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</si>
  <si>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</si>
  <si>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</si>
  <si>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</si>
  <si>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</si>
  <si>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</si>
  <si>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</si>
  <si>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</si>
  <si>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</si>
  <si>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</si>
  <si>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</si>
  <si>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</si>
  <si>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</si>
  <si>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</si>
  <si>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</si>
  <si>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</si>
  <si>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</si>
  <si>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</si>
  <si>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</si>
  <si>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</si>
  <si>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</si>
  <si>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</si>
  <si>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</si>
  <si>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</si>
  <si>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</si>
  <si>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</si>
  <si>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</si>
  <si>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</si>
  <si>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</si>
  <si>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</si>
  <si>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</si>
  <si>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</si>
  <si>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</si>
  <si>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</si>
  <si>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</si>
  <si>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</si>
  <si>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</si>
  <si>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</si>
  <si>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</si>
  <si>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</si>
  <si>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</si>
  <si>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</si>
  <si>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</si>
  <si>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</si>
  <si>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</si>
  <si>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</si>
  <si>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</si>
  <si>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</si>
  <si>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</si>
  <si>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</si>
  <si>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</si>
  <si>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</si>
  <si>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</si>
  <si>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</si>
  <si>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</si>
  <si>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</si>
  <si>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</si>
  <si>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</si>
  <si>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</si>
  <si>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</si>
  <si>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</si>
  <si>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</si>
  <si>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</si>
  <si>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</si>
  <si>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</si>
  <si>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</si>
  <si>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</si>
  <si>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</si>
  <si>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</si>
  <si>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</si>
  <si>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</si>
  <si>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</si>
  <si>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</si>
  <si>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</si>
  <si>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</si>
  <si>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</si>
  <si>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</si>
  <si>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</si>
  <si>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</si>
  <si>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</si>
  <si>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</si>
  <si>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</si>
  <si>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</si>
  <si>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</si>
  <si>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</si>
  <si>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</si>
  <si>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</si>
  <si>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</si>
  <si>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</si>
  <si>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</si>
  <si>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</si>
  <si>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</si>
  <si>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</si>
  <si>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</si>
  <si>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</si>
  <si>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</si>
  <si>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</si>
  <si>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</si>
  <si>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</si>
  <si>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</si>
  <si>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</si>
  <si>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</si>
  <si>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</si>
  <si>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</si>
  <si>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</si>
  <si>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</si>
  <si>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</si>
  <si>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</si>
  <si>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</si>
  <si>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</si>
  <si>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</si>
  <si>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</si>
  <si>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</si>
  <si>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</si>
  <si>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</si>
  <si>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</si>
  <si>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</si>
  <si>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</si>
  <si>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</si>
  <si>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</si>
  <si>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</si>
  <si>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</si>
  <si>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</si>
  <si>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</si>
  <si>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</si>
  <si>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</si>
  <si>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</si>
  <si>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</si>
  <si>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</si>
  <si>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</si>
  <si>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</si>
  <si>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</si>
  <si>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</si>
  <si>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</si>
  <si>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</si>
  <si>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</si>
  <si>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</si>
  <si>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</si>
  <si>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</si>
  <si>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</si>
  <si>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</si>
  <si>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</si>
  <si>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</si>
  <si>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</si>
  <si>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</si>
  <si>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</si>
  <si>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</si>
  <si>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</si>
  <si>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</si>
  <si>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</si>
  <si>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</si>
  <si>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</si>
  <si>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</si>
  <si>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</si>
  <si>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</si>
  <si>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</si>
  <si>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</si>
  <si>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</si>
  <si>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</si>
  <si>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</si>
  <si>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</si>
  <si>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</si>
  <si>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</si>
  <si>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</si>
  <si>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</si>
  <si>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</si>
  <si>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</si>
  <si>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</si>
  <si>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</si>
  <si>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</si>
  <si>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</si>
  <si>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</si>
  <si>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</si>
  <si>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</si>
  <si>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</si>
  <si>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</si>
  <si>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</si>
  <si>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</si>
  <si>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</si>
  <si>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</si>
  <si>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</si>
  <si>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</si>
  <si>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</si>
  <si>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</si>
  <si>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</si>
  <si>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</si>
  <si>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</si>
  <si>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</si>
  <si>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</si>
  <si>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</si>
  <si>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</si>
  <si>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</si>
  <si>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</si>
  <si>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</si>
  <si>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</si>
  <si>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</si>
  <si>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</si>
  <si>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</si>
  <si>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</si>
  <si>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</si>
  <si>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</si>
  <si>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</si>
  <si>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</si>
  <si>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</si>
  <si>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</si>
  <si>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</si>
  <si>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</si>
  <si>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</si>
  <si>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</si>
  <si>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</si>
  <si>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</si>
  <si>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</si>
  <si>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</si>
  <si>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</si>
  <si>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</si>
  <si>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</si>
  <si>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</si>
  <si>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</si>
  <si>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</si>
  <si>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</si>
  <si>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</si>
  <si>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</si>
  <si>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</si>
  <si>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</si>
  <si>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</si>
  <si>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</si>
  <si>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</si>
  <si>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</si>
  <si>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</si>
  <si>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</si>
  <si>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</si>
  <si>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</si>
  <si>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</si>
  <si>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</si>
  <si>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</si>
  <si>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</si>
  <si>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</si>
  <si>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</si>
  <si>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</si>
  <si>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</si>
  <si>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</si>
  <si>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</si>
  <si>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</si>
  <si>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</si>
  <si>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</si>
  <si>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</si>
  <si>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</si>
  <si>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</si>
  <si>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</si>
  <si>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</si>
  <si>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</si>
  <si>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</si>
  <si>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</si>
  <si>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</si>
  <si>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</si>
  <si>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</si>
  <si>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</si>
  <si>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</si>
  <si>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</si>
  <si>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</si>
  <si>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</si>
  <si>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</si>
  <si>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</si>
  <si>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</si>
  <si>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</si>
  <si>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</si>
  <si>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</si>
  <si>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</si>
  <si>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</si>
  <si>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</si>
  <si>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</si>
  <si>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</si>
  <si>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</si>
  <si>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</si>
  <si>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</si>
  <si>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</si>
  <si>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</si>
  <si>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</si>
  <si>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</si>
  <si>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</si>
  <si>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</si>
  <si>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</si>
  <si>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</si>
  <si>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</si>
  <si>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</si>
  <si>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</si>
  <si>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</si>
  <si>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</si>
  <si>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</si>
  <si>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</si>
  <si>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</si>
  <si>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</si>
  <si>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</si>
  <si>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</si>
  <si>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</si>
  <si>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</si>
  <si>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</si>
  <si>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</si>
  <si>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</si>
  <si>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</si>
  <si>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</si>
  <si>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</si>
  <si>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</si>
  <si>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</si>
  <si>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</si>
  <si>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</si>
  <si>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</si>
  <si>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</si>
  <si>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</si>
  <si>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</si>
  <si>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</si>
  <si>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</si>
  <si>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</si>
  <si>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</si>
  <si>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</si>
  <si>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</si>
  <si>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</si>
  <si>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</si>
  <si>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</si>
  <si>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</si>
  <si>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</si>
  <si>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</si>
  <si>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</si>
  <si>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</si>
  <si>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</si>
  <si>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</si>
  <si>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</si>
  <si>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</si>
  <si>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</si>
  <si>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</si>
  <si>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</si>
  <si>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</si>
  <si>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</si>
  <si>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</si>
  <si>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</si>
  <si>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</si>
  <si>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</si>
  <si>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</si>
  <si>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</si>
  <si>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</si>
  <si>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</si>
  <si>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</si>
  <si>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</si>
  <si>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</si>
  <si>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</si>
  <si>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</si>
  <si>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</si>
  <si>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</si>
  <si>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</si>
  <si>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</si>
  <si>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</si>
  <si>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</si>
  <si>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</si>
  <si>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</si>
  <si>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</si>
  <si>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</si>
  <si>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</si>
  <si>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</si>
  <si>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</si>
  <si>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</si>
  <si>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</si>
  <si>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</si>
  <si>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</si>
  <si>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</si>
  <si>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</si>
  <si>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</si>
  <si>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</si>
  <si>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</si>
  <si>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</si>
  <si>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</si>
  <si>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</si>
  <si>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</si>
  <si>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</si>
  <si>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</si>
  <si>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</si>
  <si>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</si>
  <si>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</si>
  <si>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</si>
  <si>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</si>
  <si>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</si>
  <si>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</si>
  <si>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</si>
  <si>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</si>
  <si>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</si>
  <si>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</si>
  <si>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</si>
  <si>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</si>
  <si>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</si>
  <si>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</si>
  <si>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</si>
  <si>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</si>
  <si>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</si>
  <si>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</si>
  <si>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</si>
  <si>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</si>
  <si>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</si>
  <si>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</si>
  <si>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</si>
  <si>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</si>
  <si>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</si>
  <si>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</si>
  <si>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</si>
  <si>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</si>
  <si>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</si>
  <si>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</si>
  <si>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</si>
  <si>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</si>
  <si>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</si>
  <si>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</si>
  <si>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</si>
  <si>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</si>
  <si>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</si>
  <si>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</si>
  <si>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</si>
  <si>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</si>
  <si>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</si>
  <si>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</si>
  <si>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</si>
  <si>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</si>
  <si>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</si>
  <si>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</si>
  <si>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</si>
  <si>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</si>
  <si>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</si>
  <si>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</si>
  <si>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</si>
  <si>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</si>
  <si>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</si>
  <si>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</si>
  <si>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</si>
  <si>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</si>
  <si>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</si>
  <si>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</si>
  <si>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</si>
  <si>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</si>
  <si>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</si>
  <si>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</si>
  <si>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</si>
  <si>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</si>
  <si>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</si>
  <si>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</si>
  <si>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</si>
  <si>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</si>
  <si>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</si>
  <si>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</si>
  <si>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</si>
  <si>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</si>
  <si>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</si>
  <si>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</si>
  <si>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</si>
  <si>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</si>
  <si>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</si>
  <si>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</si>
  <si>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</si>
  <si>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</si>
  <si>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</si>
  <si>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</si>
  <si>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</si>
  <si>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</si>
  <si>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</si>
  <si>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</si>
  <si>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</si>
  <si>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</si>
  <si>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</si>
  <si>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</si>
  <si>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</si>
  <si>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</si>
  <si>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</si>
  <si>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</si>
  <si>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</si>
  <si>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</si>
  <si>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</si>
  <si>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</si>
  <si>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</si>
  <si>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</si>
  <si>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</si>
  <si>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</si>
  <si>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</si>
  <si>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</si>
  <si>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</si>
  <si>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</si>
  <si>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</si>
  <si>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</si>
  <si>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</si>
  <si>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</si>
  <si>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</si>
  <si>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</si>
  <si>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</si>
  <si>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</si>
  <si>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</si>
  <si>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</si>
  <si>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</si>
  <si>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</si>
  <si>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</si>
  <si>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</si>
  <si>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</si>
  <si>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</si>
  <si>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</si>
  <si>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</si>
  <si>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</si>
  <si>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</si>
  <si>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</si>
  <si>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</si>
  <si>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</si>
  <si>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</si>
  <si>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</si>
  <si>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</si>
  <si>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</si>
  <si>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</si>
  <si>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</si>
  <si>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</si>
  <si>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</si>
  <si>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</si>
  <si>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</si>
  <si>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</si>
  <si>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</si>
  <si>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</si>
  <si>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</si>
  <si>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</si>
  <si>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</si>
  <si>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</si>
  <si>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</si>
  <si>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</si>
  <si>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</si>
  <si>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</si>
  <si>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</si>
  <si>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</si>
  <si>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</si>
  <si>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</si>
  <si>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</si>
  <si>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</si>
  <si>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</si>
  <si>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</si>
  <si>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</si>
  <si>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</si>
  <si>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</si>
  <si>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</si>
  <si>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</si>
  <si>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</si>
  <si>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</si>
  <si>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</si>
  <si>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</si>
  <si>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</si>
  <si>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</si>
  <si>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</si>
  <si>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</si>
  <si>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</si>
  <si>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</si>
  <si>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</si>
  <si>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</si>
  <si>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</si>
  <si>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</si>
  <si>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</si>
  <si>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</si>
  <si>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</si>
  <si>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</si>
  <si>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</si>
  <si>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</si>
  <si>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</si>
  <si>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</si>
  <si>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</si>
  <si>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</si>
  <si>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</si>
  <si>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</si>
  <si>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</si>
  <si>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</si>
  <si>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</si>
  <si>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</si>
  <si>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</si>
  <si>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</si>
  <si>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</si>
  <si>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</si>
  <si>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</si>
  <si>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</si>
  <si>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</si>
  <si>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</si>
  <si>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</si>
  <si>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</si>
  <si>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</si>
  <si>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</si>
  <si>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</si>
  <si>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</si>
  <si>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</si>
  <si>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</si>
  <si>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</si>
  <si>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</si>
  <si>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</si>
  <si>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</si>
  <si>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</si>
  <si>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</si>
  <si>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</si>
  <si>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</si>
  <si>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</si>
  <si>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</si>
  <si>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</si>
  <si>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</si>
  <si>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</si>
  <si>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</si>
  <si>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</si>
  <si>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</si>
  <si>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</si>
  <si>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</si>
  <si>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</si>
  <si>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</si>
  <si>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</si>
  <si>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</si>
  <si>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</si>
  <si>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</si>
  <si>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</si>
  <si>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</si>
  <si>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</si>
  <si>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</si>
  <si>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</si>
  <si>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</si>
  <si>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</si>
  <si>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</si>
  <si>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</si>
  <si>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</si>
  <si>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</si>
  <si>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</si>
  <si>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</si>
  <si>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</si>
  <si>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</si>
  <si>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</si>
  <si>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</si>
  <si>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</si>
  <si>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</si>
  <si>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</si>
  <si>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</si>
  <si>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</si>
  <si>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</si>
  <si>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</si>
  <si>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</si>
  <si>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</si>
  <si>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</si>
  <si>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</si>
  <si>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</si>
  <si>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</si>
  <si>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</si>
  <si>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</si>
  <si>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</si>
  <si>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</si>
  <si>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</si>
  <si>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</si>
  <si>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</si>
  <si>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</si>
  <si>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</si>
  <si>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</si>
  <si>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</si>
  <si>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</si>
  <si>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</si>
  <si>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</si>
  <si>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</si>
  <si>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</si>
  <si>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</si>
  <si>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</si>
  <si>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</si>
  <si>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</si>
  <si>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</si>
  <si>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</si>
  <si>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</si>
  <si>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</si>
  <si>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</si>
  <si>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</si>
  <si>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</si>
  <si>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</si>
  <si>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</si>
  <si>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</si>
  <si>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</si>
  <si>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</si>
  <si>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</si>
  <si>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</si>
  <si>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</si>
  <si>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</si>
  <si>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</si>
  <si>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</si>
  <si>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</si>
  <si>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</si>
  <si>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</si>
  <si>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</si>
  <si>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</si>
  <si>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</si>
  <si>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</si>
  <si>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</si>
  <si>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</si>
  <si>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</si>
  <si>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</si>
  <si>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</si>
  <si>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</si>
  <si>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</si>
  <si>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</si>
  <si>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</si>
  <si>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</si>
  <si>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</si>
  <si>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</si>
  <si>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</si>
  <si>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</si>
  <si>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</si>
  <si>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</si>
  <si>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</si>
  <si>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</si>
  <si>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</si>
  <si>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</si>
  <si>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</si>
  <si>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</si>
  <si>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</si>
  <si>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</si>
  <si>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</si>
  <si>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</si>
  <si>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</si>
  <si>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</si>
  <si>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</si>
  <si>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</si>
  <si>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</si>
  <si>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</si>
  <si>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</si>
  <si>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</si>
  <si>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</si>
  <si>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</si>
  <si>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</si>
  <si>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</si>
  <si>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</si>
  <si>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</si>
  <si>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</si>
  <si>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</si>
  <si>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</si>
  <si>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</si>
  <si>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</si>
  <si>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</si>
  <si>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</si>
  <si>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</si>
  <si>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</si>
  <si>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</si>
  <si>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</si>
  <si>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</si>
  <si>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</si>
  <si>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</si>
  <si>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</si>
  <si>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</si>
  <si>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</si>
  <si>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</si>
  <si>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</si>
  <si>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</si>
  <si>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</si>
  <si>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</si>
  <si>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</si>
  <si>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</si>
  <si>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</si>
  <si>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</si>
  <si>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</si>
  <si>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</si>
  <si>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</si>
  <si>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</si>
  <si>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</si>
  <si>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</si>
  <si>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</si>
  <si>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</si>
  <si>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</si>
  <si>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</si>
  <si>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</si>
  <si>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</si>
  <si>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</si>
  <si>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</si>
  <si>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</si>
  <si>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</si>
  <si>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</si>
  <si>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</si>
  <si>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</si>
  <si>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</si>
  <si>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</si>
  <si>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</si>
  <si>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</si>
  <si>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</si>
  <si>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</si>
  <si>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</si>
  <si>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</si>
  <si>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</si>
  <si>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</si>
  <si>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</si>
  <si>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</si>
  <si>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</si>
  <si>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</si>
  <si>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</si>
  <si>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</si>
  <si>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</si>
  <si>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</si>
  <si>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</si>
  <si>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</si>
  <si>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</si>
  <si>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</si>
  <si>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</si>
  <si>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</si>
  <si>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</si>
  <si>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</si>
  <si>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</si>
  <si>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</si>
  <si>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</si>
  <si>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</si>
  <si>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</si>
  <si>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</si>
  <si>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</si>
  <si>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</si>
  <si>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</si>
  <si>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</si>
  <si>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</si>
  <si>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</si>
  <si>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</si>
  <si>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</si>
  <si>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</si>
  <si>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</si>
  <si>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</si>
  <si>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</si>
  <si>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</si>
  <si>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</si>
  <si>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</si>
  <si>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</si>
  <si>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</si>
  <si>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</si>
  <si>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</si>
  <si>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</si>
  <si>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</si>
  <si>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</si>
  <si>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</si>
  <si>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</si>
  <si>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</si>
  <si>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</si>
  <si>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</si>
  <si>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</si>
  <si>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</si>
  <si>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</si>
  <si>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</si>
  <si>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</si>
  <si>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</si>
  <si>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</si>
  <si>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</si>
  <si>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</si>
  <si>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</si>
  <si>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</si>
  <si>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</si>
  <si>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</si>
  <si>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</si>
  <si>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</si>
  <si>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</si>
  <si>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</si>
  <si>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</si>
  <si>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</si>
  <si>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</si>
  <si>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</si>
  <si>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</si>
  <si>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</si>
  <si>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</si>
  <si>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</si>
  <si>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</si>
  <si>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</si>
  <si>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</si>
  <si>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</si>
  <si>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</si>
  <si>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</si>
  <si>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</si>
  <si>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</si>
  <si>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</si>
  <si>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</si>
  <si>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</si>
  <si>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</si>
  <si>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</si>
  <si>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</si>
  <si>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</si>
  <si>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</si>
  <si>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</si>
  <si>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</si>
  <si>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</si>
  <si>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</si>
  <si>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</si>
  <si>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</si>
  <si>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</si>
  <si>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</si>
  <si>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</si>
  <si>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</si>
  <si>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</si>
  <si>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</si>
  <si>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</si>
  <si>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</si>
  <si>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</si>
  <si>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</si>
  <si>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</si>
  <si>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</si>
  <si>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</si>
  <si>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</si>
  <si>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</si>
  <si>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</si>
  <si>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</si>
  <si>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</si>
  <si>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</si>
  <si>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</si>
  <si>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</si>
  <si>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</si>
  <si>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</si>
  <si>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</si>
  <si>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</si>
  <si>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</si>
  <si>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</si>
  <si>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</si>
  <si>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</si>
  <si>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</si>
  <si>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</si>
  <si>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</si>
  <si>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</si>
  <si>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</si>
  <si>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</si>
  <si>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</si>
  <si>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</si>
  <si>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</si>
  <si>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</si>
  <si>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</si>
  <si>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</si>
  <si>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</si>
  <si>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</si>
  <si>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</si>
  <si>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</si>
  <si>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</si>
  <si>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</si>
  <si>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</si>
  <si>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</si>
  <si>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</si>
  <si>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</si>
  <si>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</si>
  <si>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</si>
  <si>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</si>
  <si>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</si>
  <si>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</si>
  <si>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</si>
  <si>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</si>
  <si>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</si>
  <si>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</si>
  <si>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</si>
  <si>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</si>
  <si>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</si>
  <si>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</si>
  <si>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</si>
  <si>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</si>
  <si>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</si>
  <si>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</si>
  <si>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</si>
  <si>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</si>
  <si>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</si>
  <si>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</si>
  <si>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</si>
  <si>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</si>
  <si>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</si>
  <si>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</si>
  <si>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</si>
  <si>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</si>
  <si>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</si>
  <si>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</si>
  <si>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</si>
  <si>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</si>
  <si>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</si>
  <si>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</si>
  <si>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</si>
  <si>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</si>
  <si>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</si>
  <si>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</si>
  <si>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</si>
  <si>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</si>
  <si>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</si>
  <si>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</si>
  <si>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</si>
  <si>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</si>
  <si>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</si>
  <si>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</si>
  <si>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</si>
  <si>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</si>
  <si>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</si>
  <si>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</si>
  <si>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</si>
  <si>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</si>
  <si>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</si>
  <si>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</si>
  <si>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</si>
  <si>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</si>
  <si>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</si>
  <si>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</si>
  <si>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</si>
  <si>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</si>
  <si>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</si>
  <si>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</si>
  <si>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</si>
  <si>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</si>
  <si>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</si>
  <si>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</si>
  <si>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</si>
  <si>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</si>
  <si>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</si>
  <si>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</si>
  <si>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</si>
  <si>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</si>
  <si>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</si>
  <si>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</si>
  <si>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</si>
  <si>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</si>
  <si>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</si>
  <si>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</si>
  <si>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</si>
  <si>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</si>
  <si>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</si>
  <si>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</si>
  <si>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</si>
  <si>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</si>
  <si>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</si>
  <si>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</si>
  <si>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</si>
  <si>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</si>
  <si>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</si>
  <si>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</si>
  <si>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</si>
  <si>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</si>
  <si>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</si>
  <si>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</si>
  <si>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</si>
  <si>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</si>
  <si>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</si>
  <si>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</si>
  <si>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</si>
  <si>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</si>
  <si>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</si>
  <si>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</si>
  <si>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</si>
  <si>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</si>
  <si>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</si>
  <si>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</si>
  <si>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</si>
  <si>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</si>
  <si>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</si>
  <si>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</si>
  <si>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</si>
  <si>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</si>
  <si>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</si>
  <si>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</si>
  <si>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</si>
  <si>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</si>
  <si>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</si>
  <si>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</si>
  <si>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</si>
  <si>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</si>
  <si>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</si>
  <si>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</si>
  <si>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</si>
  <si>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</si>
  <si>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</si>
  <si>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</si>
  <si>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</si>
  <si>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</si>
  <si>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</si>
  <si>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</si>
  <si>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</si>
  <si>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</si>
  <si>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</si>
  <si>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</si>
  <si>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</si>
  <si>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</si>
  <si>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</si>
  <si>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</si>
  <si>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</si>
  <si>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</si>
  <si>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</si>
  <si>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</si>
  <si>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</si>
  <si>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</si>
  <si>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</si>
  <si>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</si>
  <si>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</si>
  <si>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</si>
  <si>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</si>
  <si>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</si>
  <si>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</si>
  <si>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</si>
  <si>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</si>
  <si>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</si>
  <si>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</si>
  <si>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</si>
  <si>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</si>
  <si>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</si>
  <si>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</si>
  <si>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</si>
  <si>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</si>
  <si>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</si>
  <si>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</si>
  <si>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</si>
  <si>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</si>
  <si>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</si>
  <si>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</si>
  <si>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</si>
  <si>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</si>
  <si>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</si>
  <si>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</si>
  <si>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</si>
  <si>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</si>
  <si>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</si>
  <si>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</si>
  <si>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</si>
  <si>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</si>
  <si>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</si>
  <si>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</si>
  <si>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</si>
  <si>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</si>
  <si>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</si>
  <si>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</si>
  <si>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</si>
  <si>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</si>
  <si>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</si>
  <si>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</si>
  <si>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</si>
  <si>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</si>
  <si>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</si>
  <si>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</si>
  <si>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</si>
  <si>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</si>
  <si>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</si>
  <si>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</si>
  <si>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</si>
  <si>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</si>
  <si>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</si>
  <si>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</si>
  <si>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</si>
  <si>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</si>
  <si>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</si>
  <si>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</si>
  <si>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</si>
  <si>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</si>
  <si>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</si>
  <si>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</si>
  <si>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</si>
  <si>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</si>
  <si>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</si>
  <si>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</si>
  <si>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</si>
  <si>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</si>
  <si>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</si>
  <si>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</si>
  <si>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</si>
  <si>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</si>
  <si>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</si>
  <si>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</si>
  <si>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</si>
  <si>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</si>
  <si>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</si>
  <si>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</si>
  <si>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</si>
  <si>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</si>
  <si>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</si>
  <si>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</si>
  <si>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</si>
  <si>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</si>
  <si>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</si>
  <si>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</si>
  <si>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</si>
  <si>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</si>
  <si>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</si>
  <si>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</si>
  <si>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</si>
  <si>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</si>
  <si>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</si>
  <si>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</si>
  <si>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</si>
  <si>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</si>
  <si>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</si>
  <si>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</si>
  <si>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</si>
  <si>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</si>
  <si>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</si>
  <si>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</si>
  <si>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</si>
  <si>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</si>
  <si>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</si>
  <si>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</si>
  <si>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</si>
  <si>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</si>
  <si>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</si>
  <si>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</si>
  <si>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</si>
  <si>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</si>
  <si>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</si>
  <si>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</si>
  <si>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</si>
  <si>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</si>
  <si>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</si>
  <si>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</si>
  <si>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</si>
  <si>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</si>
  <si>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</si>
  <si>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</si>
  <si>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</si>
  <si>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</si>
  <si>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</si>
  <si>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</si>
  <si>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</si>
  <si>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</si>
  <si>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</si>
  <si>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</si>
  <si>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</si>
  <si>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</si>
  <si>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</si>
  <si>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</si>
  <si>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</si>
  <si>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</si>
  <si>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</si>
  <si>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</si>
  <si>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</si>
  <si>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</si>
  <si>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</si>
  <si>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</si>
  <si>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</si>
  <si>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</si>
  <si>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</si>
  <si>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</si>
  <si>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</si>
  <si>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</si>
  <si>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</si>
  <si>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</si>
  <si>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</si>
  <si>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</si>
  <si>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</si>
  <si>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</si>
  <si>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</si>
  <si>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</si>
  <si>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</si>
  <si>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</si>
  <si>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</si>
  <si>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</si>
  <si>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</si>
  <si>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</si>
  <si>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</si>
  <si>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</si>
  <si>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</si>
  <si>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</si>
  <si>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</si>
  <si>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</si>
  <si>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</si>
  <si>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</si>
  <si>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</si>
  <si>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</si>
  <si>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</si>
  <si>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</si>
  <si>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</si>
  <si>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</si>
  <si>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</si>
  <si>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</si>
  <si>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</si>
  <si>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</si>
  <si>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</si>
  <si>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</si>
  <si>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</si>
  <si>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</si>
  <si>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</si>
  <si>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</si>
  <si>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</si>
  <si>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</si>
  <si>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</si>
  <si>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</si>
  <si>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</si>
  <si>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</si>
  <si>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</si>
  <si>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</si>
  <si>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</si>
  <si>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</si>
  <si>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</si>
  <si>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</si>
  <si>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</si>
  <si>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</si>
  <si>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</si>
  <si>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</si>
  <si>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</si>
  <si>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</si>
  <si>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</si>
  <si>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</si>
  <si>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</si>
  <si>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</si>
  <si>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</si>
  <si>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</si>
  <si>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</si>
  <si>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</si>
  <si>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</si>
  <si>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</si>
  <si>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</si>
  <si>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</si>
  <si>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</si>
  <si>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</si>
  <si>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</si>
  <si>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</si>
  <si>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</si>
  <si>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</si>
  <si>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</si>
  <si>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</si>
  <si>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</si>
  <si>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</si>
  <si>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</si>
  <si>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</si>
  <si>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</si>
  <si>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</si>
  <si>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</si>
  <si>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</si>
  <si>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</si>
  <si>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</si>
  <si>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</si>
  <si>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</si>
  <si>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</si>
  <si>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</si>
  <si>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</si>
  <si>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</si>
  <si>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</si>
  <si>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</si>
  <si>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</si>
  <si>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</si>
  <si>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</si>
  <si>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</si>
  <si>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</si>
  <si>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</si>
  <si>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</si>
  <si>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</si>
  <si>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</si>
  <si>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</si>
  <si>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</si>
  <si>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</si>
  <si>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</si>
  <si>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</si>
  <si>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</si>
  <si>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</si>
  <si>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</si>
  <si>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</si>
  <si>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</si>
  <si>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</si>
  <si>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</si>
  <si>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</si>
  <si>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</si>
  <si>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</si>
  <si>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</si>
  <si>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</si>
  <si>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</si>
  <si>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</si>
  <si>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</si>
  <si>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</si>
  <si>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</si>
  <si>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</si>
  <si>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</si>
  <si>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</si>
  <si>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</si>
  <si>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</si>
  <si>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</si>
  <si>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</si>
  <si>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</si>
  <si>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</si>
  <si>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</si>
  <si>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</si>
  <si>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</si>
  <si>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</si>
  <si>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</si>
  <si>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</si>
  <si>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</si>
  <si>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</si>
  <si>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</si>
  <si>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</si>
  <si>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</si>
  <si>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</si>
  <si>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</si>
  <si>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</si>
  <si>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</si>
  <si>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</si>
  <si>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</si>
  <si>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</si>
  <si>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</si>
  <si>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</si>
  <si>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</si>
  <si>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</si>
  <si>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</si>
  <si>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</si>
  <si>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</si>
  <si>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</si>
  <si>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</si>
  <si>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</si>
  <si>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</si>
  <si>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</si>
  <si>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</si>
  <si>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</si>
  <si>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</si>
  <si>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</si>
  <si>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</si>
  <si>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</si>
  <si>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</si>
  <si>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</si>
  <si>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</si>
  <si>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</si>
  <si>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</si>
  <si>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</si>
  <si>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</si>
  <si>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</si>
  <si>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</si>
  <si>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</si>
  <si>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</si>
  <si>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</si>
  <si>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</si>
  <si>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</si>
  <si>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</si>
  <si>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</si>
  <si>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</si>
  <si>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</si>
  <si>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</si>
  <si>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</si>
  <si>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</si>
  <si>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</si>
  <si>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</si>
  <si>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</si>
  <si>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</si>
  <si>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</si>
  <si>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</si>
  <si>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</si>
  <si>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</si>
  <si>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</si>
  <si>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</si>
  <si>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</si>
  <si>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</si>
  <si>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</si>
  <si>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</si>
  <si>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</si>
  <si>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</si>
  <si>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</si>
  <si>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</si>
  <si>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</si>
  <si>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</si>
  <si>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</si>
  <si>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</si>
  <si>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</si>
  <si>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</si>
  <si>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</si>
  <si>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</si>
  <si>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</si>
  <si>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</si>
  <si>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</si>
  <si>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</si>
  <si>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</si>
  <si>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</si>
  <si>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</si>
  <si>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</si>
  <si>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</si>
  <si>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</si>
  <si>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</si>
  <si>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</si>
  <si>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</si>
  <si>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</si>
  <si>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</si>
  <si>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</si>
  <si>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</si>
  <si>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</si>
  <si>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</si>
  <si>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</si>
  <si>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</si>
  <si>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</si>
  <si>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</si>
  <si>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</si>
  <si>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</si>
  <si>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</si>
  <si>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</si>
  <si>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</si>
  <si>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</si>
  <si>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</si>
  <si>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</si>
  <si>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</si>
  <si>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</si>
  <si>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</si>
  <si>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</si>
  <si>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</si>
  <si>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</si>
  <si>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</si>
  <si>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</si>
  <si>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</si>
  <si>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</si>
  <si>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</si>
  <si>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</si>
  <si>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</si>
  <si>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</si>
  <si>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</si>
  <si>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</si>
  <si>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</si>
  <si>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</si>
  <si>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</si>
  <si>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</si>
  <si>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</si>
  <si>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</si>
  <si>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</si>
  <si>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</si>
  <si>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</si>
  <si>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</si>
  <si>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</si>
  <si>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</si>
  <si>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</si>
  <si>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</si>
  <si>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</si>
  <si>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</si>
  <si>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</si>
  <si>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</si>
  <si>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</si>
  <si>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</si>
  <si>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</si>
  <si>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</si>
  <si>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</si>
  <si>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</si>
  <si>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</si>
  <si>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</si>
  <si>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</si>
  <si>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</si>
  <si>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</si>
  <si>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</si>
  <si>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</si>
  <si>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</si>
  <si>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</si>
  <si>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</si>
  <si>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</si>
  <si>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</si>
  <si>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</si>
  <si>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</si>
  <si>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</si>
  <si>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</si>
  <si>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</si>
  <si>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</si>
  <si>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</si>
  <si>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</si>
  <si>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</si>
  <si>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</si>
  <si>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</si>
  <si>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</si>
  <si>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</si>
  <si>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</si>
  <si>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</si>
  <si>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</si>
  <si>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</si>
  <si>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</si>
  <si>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</si>
  <si>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</si>
  <si>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</si>
  <si>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</si>
  <si>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</si>
  <si>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</si>
  <si>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</si>
  <si>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</si>
  <si>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</si>
  <si>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</si>
  <si>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</si>
  <si>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</si>
  <si>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</si>
  <si>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</si>
  <si>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</si>
  <si>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</si>
  <si>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</si>
  <si>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</si>
  <si>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</si>
  <si>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</si>
  <si>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</si>
  <si>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</si>
  <si>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</si>
  <si>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</si>
  <si>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</si>
  <si>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</si>
  <si>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</si>
  <si>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</si>
  <si>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</si>
  <si>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</si>
  <si>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</si>
  <si>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</si>
  <si>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</si>
  <si>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</si>
  <si>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</si>
  <si>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</si>
  <si>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</si>
  <si>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</si>
  <si>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</si>
  <si>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</si>
  <si>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</si>
  <si>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</si>
  <si>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</si>
  <si>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</si>
  <si>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</si>
  <si>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</si>
  <si>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</si>
  <si>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</si>
  <si>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</si>
  <si>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</si>
  <si>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</si>
  <si>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</si>
  <si>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</si>
  <si>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</si>
  <si>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</si>
  <si>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</si>
  <si>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</si>
  <si>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</si>
  <si>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</si>
  <si>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</si>
  <si>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</si>
  <si>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</si>
  <si>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</si>
  <si>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</si>
  <si>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</si>
  <si>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</si>
  <si>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</si>
  <si>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</si>
  <si>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</si>
  <si>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</si>
  <si>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</si>
  <si>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</si>
  <si>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</si>
  <si>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</si>
  <si>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</si>
  <si>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</si>
  <si>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</si>
  <si>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</si>
  <si>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</si>
  <si>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</si>
  <si>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</si>
  <si>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</si>
  <si>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</si>
  <si>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</si>
  <si>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</si>
  <si>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</si>
  <si>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</si>
  <si>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</si>
  <si>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</si>
  <si>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</si>
  <si>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</si>
  <si>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</si>
  <si>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</si>
  <si>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</si>
  <si>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</si>
  <si>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</si>
  <si>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</si>
  <si>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</si>
  <si>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</si>
  <si>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</si>
  <si>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</si>
  <si>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</si>
  <si>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</si>
  <si>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</si>
  <si>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</si>
  <si>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</si>
  <si>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</si>
  <si>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</si>
  <si>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</si>
  <si>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</si>
  <si>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</si>
  <si>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</si>
  <si>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</si>
  <si>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</si>
  <si>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</si>
  <si>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</si>
  <si>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</si>
  <si>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</si>
  <si>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</si>
  <si>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</si>
  <si>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</si>
  <si>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</si>
  <si>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</si>
  <si>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</si>
  <si>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</si>
  <si>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</si>
  <si>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</si>
  <si>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</si>
  <si>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</si>
  <si>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</si>
  <si>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</si>
  <si>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</si>
  <si>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</si>
  <si>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</si>
  <si>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</si>
  <si>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</si>
  <si>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</si>
  <si>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</si>
  <si>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</si>
  <si>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</si>
  <si>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</si>
  <si>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</si>
  <si>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</si>
  <si>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</si>
  <si>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</si>
  <si>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</si>
  <si>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</si>
  <si>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</si>
  <si>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</si>
  <si>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</si>
  <si>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</si>
  <si>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</si>
  <si>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</si>
  <si>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</si>
  <si>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</si>
  <si>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</si>
  <si>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</si>
  <si>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</si>
  <si>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</si>
  <si>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</si>
  <si>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</si>
  <si>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</si>
  <si>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</si>
  <si>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</si>
  <si>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</si>
  <si>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</si>
  <si>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</si>
  <si>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</si>
  <si>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</si>
  <si>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</si>
  <si>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</si>
  <si>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</si>
  <si>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</si>
  <si>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</si>
  <si>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</si>
  <si>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</si>
  <si>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</si>
  <si>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</si>
  <si>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</si>
  <si>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</si>
  <si>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</si>
  <si>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</si>
  <si>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</si>
  <si>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</si>
  <si>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</si>
  <si>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</si>
  <si>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</si>
  <si>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</si>
  <si>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</si>
  <si>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</si>
  <si>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</si>
  <si>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</si>
  <si>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</si>
  <si>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</si>
  <si>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</si>
  <si>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</si>
  <si>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</si>
  <si>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</si>
  <si>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</si>
  <si>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</si>
  <si>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</si>
  <si>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</si>
  <si>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</si>
  <si>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</si>
  <si>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</si>
  <si>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</si>
  <si>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</si>
  <si>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</si>
  <si>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</si>
  <si>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</si>
  <si>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</si>
  <si>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</si>
  <si>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</si>
  <si>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</si>
  <si>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</si>
  <si>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</si>
  <si>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</si>
  <si>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</si>
  <si>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</si>
  <si>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</si>
  <si>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</si>
  <si>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</si>
  <si>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</si>
  <si>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</si>
  <si>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</si>
  <si>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</si>
  <si>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</si>
  <si>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</si>
  <si>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</si>
  <si>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</si>
  <si>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</si>
  <si>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</si>
  <si>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</si>
  <si>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</si>
  <si>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</si>
  <si>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</si>
  <si>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</si>
  <si>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</si>
  <si>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</si>
  <si>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</si>
  <si>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</si>
  <si>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</si>
  <si>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</si>
  <si>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</si>
  <si>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</si>
  <si>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</si>
  <si>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</si>
  <si>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</si>
  <si>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</si>
  <si>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</si>
  <si>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</si>
  <si>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</si>
  <si>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</si>
  <si>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</si>
  <si>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</si>
  <si>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</si>
  <si>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</si>
  <si>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</si>
  <si>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</si>
  <si>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</si>
  <si>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</si>
  <si>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</si>
  <si>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</si>
  <si>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</si>
  <si>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</si>
  <si>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</si>
  <si>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</si>
  <si>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</si>
  <si>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</si>
  <si>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</si>
  <si>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</si>
  <si>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</si>
  <si>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</si>
  <si>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</si>
  <si>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</si>
  <si>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</si>
  <si>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</si>
  <si>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</si>
  <si>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</si>
  <si>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</si>
  <si>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</si>
  <si>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</si>
  <si>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</si>
  <si>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</si>
  <si>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</si>
  <si>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</si>
  <si>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</si>
  <si>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</si>
  <si>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</si>
  <si>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</si>
  <si>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</si>
  <si>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</si>
  <si>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</si>
  <si>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</si>
  <si>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</si>
  <si>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</si>
  <si>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</si>
  <si>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</si>
  <si>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</si>
  <si>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</si>
  <si>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</si>
  <si>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</si>
  <si>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</si>
  <si>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</si>
  <si>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</si>
  <si>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</si>
  <si>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</si>
  <si>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</si>
  <si>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</si>
  <si>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</si>
  <si>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</si>
  <si>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</si>
  <si>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</si>
  <si>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</si>
  <si>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</si>
  <si>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</si>
  <si>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</si>
  <si>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</si>
  <si>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</si>
  <si>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</si>
  <si>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</si>
  <si>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</si>
  <si>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</si>
  <si>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</si>
  <si>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</si>
  <si>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</si>
  <si>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</si>
  <si>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</si>
  <si>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</si>
  <si>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</si>
  <si>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</si>
  <si>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</si>
  <si>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</si>
  <si>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</si>
  <si>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</si>
  <si>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</si>
  <si>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</si>
  <si>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</si>
  <si>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</si>
  <si>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</si>
  <si>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</si>
  <si>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</si>
  <si>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</si>
  <si>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</si>
  <si>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</si>
  <si>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</si>
  <si>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</si>
  <si>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</si>
  <si>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</si>
  <si>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</si>
  <si>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</si>
  <si>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</si>
  <si>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</si>
  <si>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</si>
  <si>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</si>
  <si>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</si>
  <si>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</si>
  <si>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</si>
  <si>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</si>
  <si>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</si>
  <si>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</si>
  <si>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</si>
  <si>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</si>
  <si>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</si>
  <si>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</si>
  <si>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</si>
  <si>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</si>
  <si>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</si>
  <si>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</si>
  <si>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</si>
  <si>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</si>
  <si>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</si>
  <si>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</si>
  <si>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</si>
  <si>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</si>
  <si>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</si>
  <si>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</si>
  <si>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</si>
  <si>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</si>
  <si>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</si>
  <si>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</si>
  <si>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</si>
  <si>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</si>
  <si>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</si>
  <si>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</si>
  <si>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</si>
  <si>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</si>
  <si>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</si>
  <si>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</si>
  <si>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</si>
  <si>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</si>
  <si>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</si>
  <si>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</si>
  <si>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</si>
  <si>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</si>
  <si>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</si>
  <si>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</si>
  <si>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</si>
  <si>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</si>
  <si>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</si>
  <si>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</si>
  <si>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</si>
  <si>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</si>
  <si>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</si>
  <si>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</si>
  <si>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</si>
  <si>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</si>
  <si>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</si>
  <si>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</si>
  <si>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</si>
  <si>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</si>
  <si>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</si>
  <si>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</si>
  <si>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</si>
  <si>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</si>
  <si>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</si>
  <si>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</si>
  <si>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</si>
  <si>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</si>
  <si>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</si>
  <si>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</si>
  <si>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</si>
  <si>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</si>
  <si>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</si>
  <si>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</si>
  <si>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</si>
  <si>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</si>
  <si>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</si>
  <si>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</si>
  <si>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</si>
  <si>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</si>
  <si>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</si>
  <si>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</si>
  <si>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</si>
  <si>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</si>
  <si>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</si>
  <si>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</si>
  <si>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</si>
  <si>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</si>
  <si>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</si>
  <si>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</si>
  <si>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</si>
  <si>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</si>
  <si>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</si>
  <si>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</si>
  <si>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</si>
  <si>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</si>
  <si>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</si>
  <si>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</si>
  <si>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</si>
  <si>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</si>
  <si>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</si>
  <si>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</si>
  <si>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</si>
  <si>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</si>
  <si>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</si>
  <si>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</si>
  <si>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</si>
  <si>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</si>
  <si>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</si>
  <si>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</si>
  <si>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</si>
  <si>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</si>
  <si>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</si>
  <si>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</si>
  <si>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</si>
  <si>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</si>
  <si>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</si>
  <si>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</si>
  <si>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</si>
  <si>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</si>
  <si>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</si>
  <si>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</si>
  <si>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</si>
  <si>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</si>
  <si>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</si>
  <si>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</si>
  <si>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</si>
  <si>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</si>
  <si>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</si>
  <si>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</si>
  <si>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</si>
  <si>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</si>
  <si>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</si>
  <si>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</si>
  <si>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</si>
  <si>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</si>
  <si>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</si>
  <si>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</si>
  <si>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</si>
  <si>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</si>
  <si>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</si>
  <si>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</si>
  <si>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</si>
  <si>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</si>
  <si>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</si>
  <si>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</si>
  <si>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</si>
  <si>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</si>
  <si>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</si>
  <si>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</si>
  <si>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</si>
  <si>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</si>
  <si>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</si>
  <si>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</si>
  <si>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</si>
  <si>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</si>
  <si>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</si>
  <si>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</si>
  <si>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</si>
  <si>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</si>
  <si>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</si>
  <si>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</si>
  <si>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</si>
  <si>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</si>
  <si>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</si>
  <si>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</si>
  <si>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</si>
  <si>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</si>
  <si>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</si>
  <si>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</si>
  <si>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</si>
  <si>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</si>
  <si>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</si>
  <si>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</si>
  <si>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</si>
  <si>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</si>
  <si>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</si>
  <si>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</si>
  <si>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</si>
  <si>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</si>
  <si>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</si>
  <si>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</si>
  <si>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</si>
  <si>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</si>
  <si>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</si>
  <si>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</si>
  <si>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</si>
  <si>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</si>
  <si>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</si>
  <si>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</si>
  <si>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</si>
  <si>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</si>
  <si>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</si>
  <si>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</si>
  <si>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</si>
  <si>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</si>
  <si>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</si>
  <si>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</si>
  <si>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</si>
  <si>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</si>
  <si>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</si>
  <si>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</si>
  <si>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</si>
  <si>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</si>
  <si>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</si>
  <si>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</si>
  <si>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</si>
  <si>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</si>
  <si>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</si>
  <si>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</si>
  <si>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</si>
  <si>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</si>
  <si>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</si>
  <si>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</si>
  <si>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</si>
  <si>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</si>
  <si>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</si>
  <si>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</si>
  <si>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</si>
  <si>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</si>
  <si>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</si>
  <si>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</si>
  <si>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</si>
  <si>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</si>
  <si>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</si>
  <si>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</si>
  <si>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</si>
  <si>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</si>
  <si>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</si>
  <si>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</si>
  <si>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</si>
  <si>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</si>
  <si>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</si>
  <si>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</si>
  <si>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</si>
  <si>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</si>
  <si>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</si>
  <si>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</si>
  <si>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</si>
  <si>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</si>
  <si>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</si>
  <si>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</si>
  <si>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</si>
  <si>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</si>
  <si>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</si>
  <si>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</si>
  <si>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</si>
  <si>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</si>
  <si>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</si>
  <si>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</si>
  <si>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</si>
  <si>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</si>
  <si>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</si>
  <si>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</si>
  <si>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</si>
  <si>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</si>
  <si>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</si>
  <si>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</si>
  <si>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</si>
  <si>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</si>
  <si>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</si>
  <si>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</si>
  <si>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</si>
  <si>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</si>
  <si>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</si>
  <si>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</si>
  <si>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</si>
  <si>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</si>
  <si>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</si>
  <si>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</si>
  <si>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</si>
  <si>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</si>
  <si>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</si>
  <si>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</si>
  <si>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</si>
  <si>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</si>
  <si>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</si>
  <si>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</si>
  <si>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</si>
  <si>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</si>
  <si>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</si>
  <si>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</si>
  <si>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</si>
  <si>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</si>
  <si>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</si>
  <si>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</si>
  <si>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</si>
  <si>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</si>
  <si>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</si>
  <si>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</si>
  <si>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</si>
  <si>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</si>
  <si>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</si>
  <si>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</si>
  <si>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</si>
  <si>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</si>
  <si>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</si>
  <si>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</si>
  <si>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</si>
  <si>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</si>
  <si>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</si>
  <si>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</si>
  <si>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</si>
  <si>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</si>
  <si>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</si>
  <si>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</si>
  <si>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</si>
  <si>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</si>
  <si>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</si>
  <si>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</si>
  <si>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</si>
  <si>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</si>
  <si>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</si>
  <si>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</si>
  <si>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</si>
  <si>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</si>
  <si>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</si>
  <si>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</si>
  <si>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</si>
  <si>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</si>
  <si>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</si>
  <si>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</si>
  <si>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</si>
  <si>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</si>
  <si>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</si>
  <si>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</si>
  <si>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</si>
  <si>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</si>
  <si>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</si>
  <si>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</si>
  <si>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</si>
  <si>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</si>
  <si>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</si>
  <si>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</si>
  <si>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</si>
  <si>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</si>
  <si>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</si>
  <si>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</si>
  <si>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</si>
  <si>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</si>
  <si>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</si>
  <si>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</si>
  <si>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</si>
  <si>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</si>
  <si>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</si>
  <si>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</si>
  <si>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</si>
  <si>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</si>
  <si>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</si>
  <si>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</si>
  <si>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</si>
  <si>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</si>
  <si>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</si>
  <si>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</si>
  <si>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</si>
  <si>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</si>
  <si>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</si>
  <si>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</si>
  <si>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</si>
  <si>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</si>
  <si>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</si>
  <si>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</si>
  <si>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</si>
  <si>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</si>
  <si>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</si>
  <si>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</si>
  <si>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</si>
  <si>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</si>
  <si>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</si>
  <si>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</si>
  <si>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</si>
  <si>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</si>
  <si>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</si>
  <si>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</si>
  <si>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</si>
  <si>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</si>
  <si>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</si>
  <si>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</si>
  <si>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</si>
  <si>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</si>
  <si>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</si>
  <si>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</si>
  <si>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</si>
  <si>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</si>
  <si>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</si>
  <si>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</si>
  <si>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</si>
  <si>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</si>
  <si>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</si>
  <si>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</si>
  <si>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</si>
  <si>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</si>
  <si>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</si>
  <si>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</si>
  <si>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</si>
  <si>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</si>
  <si>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</si>
  <si>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</si>
  <si>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</si>
  <si>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</si>
  <si>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</si>
  <si>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</si>
  <si>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</si>
  <si>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</si>
  <si>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</si>
  <si>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</si>
  <si>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</si>
  <si>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</si>
  <si>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</si>
  <si>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</si>
  <si>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</si>
  <si>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</si>
  <si>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</si>
  <si>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</si>
  <si>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</si>
  <si>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</si>
  <si>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</si>
  <si>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</si>
  <si>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</si>
  <si>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</si>
  <si>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</si>
  <si>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</si>
  <si>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</si>
  <si>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</si>
  <si>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</si>
  <si>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</si>
  <si>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</si>
  <si>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</si>
  <si>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</si>
  <si>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</si>
  <si>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</si>
  <si>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</si>
  <si>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</si>
  <si>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</si>
  <si>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</si>
  <si>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</si>
  <si>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</si>
  <si>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</si>
  <si>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</si>
  <si>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</si>
  <si>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</si>
  <si>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</si>
  <si>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</si>
  <si>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</si>
  <si>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</si>
  <si>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</si>
  <si>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</si>
  <si>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</si>
  <si>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</si>
  <si>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</si>
  <si>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</si>
  <si>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</si>
  <si>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</si>
  <si>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</si>
  <si>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</si>
  <si>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</si>
  <si>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</si>
  <si>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</si>
  <si>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</si>
  <si>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</si>
  <si>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</si>
  <si>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</si>
  <si>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</si>
  <si>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</si>
  <si>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</si>
  <si>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</si>
  <si>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</si>
  <si>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</si>
  <si>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</si>
  <si>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</si>
  <si>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</si>
  <si>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</si>
  <si>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</si>
  <si>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</si>
  <si>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</si>
  <si>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</si>
  <si>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</si>
  <si>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</si>
  <si>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</si>
  <si>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</si>
  <si>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</si>
  <si>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</si>
  <si>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</si>
  <si>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</si>
  <si>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</si>
  <si>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</si>
  <si>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</si>
  <si>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</si>
  <si>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</si>
  <si>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</si>
  <si>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</si>
  <si>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</si>
  <si>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</si>
  <si>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</si>
  <si>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</si>
  <si>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</si>
  <si>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</si>
  <si>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</si>
  <si>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</si>
  <si>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</si>
  <si>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</si>
  <si>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</si>
  <si>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</si>
  <si>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</si>
  <si>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</si>
  <si>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</si>
  <si>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</si>
  <si>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</si>
  <si>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</si>
  <si>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</si>
  <si>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</si>
  <si>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</si>
  <si>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</si>
  <si>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</si>
  <si>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</si>
  <si>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</si>
  <si>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</si>
  <si>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</si>
  <si>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</si>
  <si>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</si>
  <si>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</si>
  <si>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</si>
  <si>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</si>
  <si>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</si>
  <si>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</si>
  <si>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</si>
  <si>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</si>
  <si>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</si>
  <si>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</si>
  <si>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</si>
  <si>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</si>
  <si>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</si>
  <si>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</si>
  <si>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</si>
  <si>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</si>
  <si>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</si>
  <si>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</si>
  <si>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</si>
  <si>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</si>
  <si>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</si>
  <si>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</si>
  <si>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</si>
  <si>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</si>
  <si>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</si>
  <si>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</si>
  <si>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</si>
  <si>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</si>
  <si>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</si>
  <si>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</si>
  <si>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</si>
  <si>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</si>
  <si>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</si>
  <si>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</si>
  <si>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</si>
  <si>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</si>
  <si>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</si>
  <si>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</si>
  <si>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</si>
  <si>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</si>
  <si>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</si>
  <si>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</si>
  <si>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</si>
  <si>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</si>
  <si>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</si>
  <si>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</si>
  <si>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</si>
  <si>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</si>
  <si>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</si>
  <si>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</si>
  <si>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</si>
  <si>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</si>
  <si>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</si>
  <si>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</si>
  <si>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</si>
  <si>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</si>
  <si>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</si>
  <si>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</si>
  <si>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</si>
  <si>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</si>
  <si>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</si>
  <si>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</si>
  <si>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</si>
  <si>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</si>
  <si>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</si>
  <si>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</si>
  <si>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</si>
  <si>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</si>
  <si>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</si>
  <si>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</si>
  <si>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</si>
  <si>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</si>
  <si>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</si>
  <si>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</si>
  <si>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</si>
  <si>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</si>
  <si>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</si>
  <si>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</si>
  <si>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</si>
  <si>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</si>
  <si>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</si>
  <si>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</si>
  <si>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</si>
  <si>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</si>
  <si>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</si>
  <si>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</si>
  <si>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</si>
  <si>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</si>
  <si>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</si>
  <si>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</si>
  <si>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</si>
  <si>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</si>
  <si>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</si>
  <si>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</si>
  <si>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</si>
  <si>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</si>
  <si>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</si>
  <si>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</si>
  <si>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</si>
  <si>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</si>
  <si>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</si>
  <si>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</si>
  <si>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</si>
  <si>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</si>
  <si>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</si>
  <si>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</si>
  <si>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</si>
  <si>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</si>
  <si>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</si>
  <si>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</si>
  <si>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</si>
  <si>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</si>
  <si>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</si>
  <si>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</si>
  <si>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</si>
  <si>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</si>
  <si>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</si>
  <si>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</si>
  <si>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</si>
  <si>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</si>
  <si>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</si>
  <si>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</si>
  <si>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</si>
  <si>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</si>
  <si>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</si>
  <si>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</si>
  <si>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</si>
  <si>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</si>
  <si>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</si>
  <si>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</si>
  <si>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</si>
  <si>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</si>
  <si>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</si>
  <si>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</si>
  <si>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</si>
  <si>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</si>
  <si>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</si>
  <si>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</si>
  <si>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</si>
  <si>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</si>
  <si>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</si>
  <si>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</si>
  <si>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</si>
  <si>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</si>
  <si>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</si>
  <si>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</si>
  <si>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</si>
  <si>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</si>
  <si>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</si>
  <si>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</si>
  <si>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</si>
  <si>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</si>
  <si>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</si>
  <si>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</si>
  <si>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</si>
  <si>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</si>
  <si>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</si>
  <si>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</si>
  <si>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</si>
  <si>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</si>
  <si>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</si>
  <si>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</si>
  <si>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</si>
  <si>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</si>
  <si>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</si>
  <si>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</si>
  <si>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</si>
  <si>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</si>
  <si>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</si>
  <si>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</si>
  <si>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</si>
  <si>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</si>
  <si>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</si>
  <si>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</si>
  <si>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</si>
  <si>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</si>
  <si>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</si>
  <si>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</si>
  <si>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</si>
  <si>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</si>
  <si>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</si>
  <si>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</si>
  <si>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</si>
  <si>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</si>
  <si>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</si>
  <si>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</si>
  <si>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</si>
  <si>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</si>
  <si>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</si>
  <si>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</si>
  <si>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</si>
  <si>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</si>
  <si>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</si>
  <si>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</si>
  <si>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</si>
  <si>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</si>
  <si>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</si>
  <si>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</si>
  <si>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</si>
  <si>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</si>
  <si>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</si>
  <si>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</si>
  <si>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</si>
  <si>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</si>
  <si>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</si>
  <si>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</si>
  <si>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</si>
  <si>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</si>
  <si>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</si>
  <si>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</si>
  <si>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</si>
  <si>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</si>
  <si>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</si>
  <si>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</si>
  <si>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</si>
  <si>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</si>
  <si>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</si>
  <si>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</si>
  <si>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</si>
  <si>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</si>
  <si>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</si>
  <si>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</si>
  <si>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</si>
  <si>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</si>
  <si>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</si>
  <si>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</si>
  <si>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</si>
  <si>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</si>
  <si>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</si>
  <si>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</si>
  <si>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</si>
  <si>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</si>
  <si>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</si>
  <si>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</si>
  <si>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</si>
  <si>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</si>
  <si>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</si>
  <si>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</si>
  <si>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</si>
  <si>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</si>
  <si>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</si>
  <si>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</si>
  <si>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</si>
  <si>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</si>
  <si>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</si>
  <si>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</si>
  <si>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</si>
  <si>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</si>
  <si>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</si>
  <si>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</si>
  <si>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</si>
  <si>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</si>
  <si>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</si>
  <si>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</si>
  <si>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</si>
  <si>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</si>
  <si>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</si>
  <si>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</si>
  <si>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</si>
  <si>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</si>
  <si>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</si>
  <si>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</si>
  <si>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</si>
  <si>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</si>
  <si>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</si>
  <si>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</si>
  <si>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</si>
  <si>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</si>
  <si>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</si>
  <si>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</si>
  <si>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</si>
  <si>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</si>
  <si>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</si>
  <si>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</si>
  <si>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</si>
  <si>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</si>
  <si>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</si>
  <si>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</si>
  <si>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</si>
  <si>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</si>
  <si>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</si>
  <si>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</si>
  <si>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</si>
  <si>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</si>
  <si>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</si>
  <si>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</si>
  <si>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</si>
  <si>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</si>
  <si>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</si>
  <si>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</si>
  <si>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</si>
  <si>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</si>
  <si>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</si>
  <si>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</si>
  <si>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</si>
  <si>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</si>
  <si>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</si>
  <si>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</si>
  <si>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</si>
  <si>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</si>
  <si>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</si>
  <si>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</si>
  <si>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</si>
  <si>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</si>
  <si>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</si>
  <si>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</si>
  <si>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</si>
  <si>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</si>
  <si>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</si>
  <si>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</si>
  <si>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</si>
  <si>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</si>
  <si>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</si>
  <si>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</si>
  <si>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</si>
  <si>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</si>
  <si>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</si>
  <si>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</si>
  <si>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</si>
  <si>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</si>
  <si>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</si>
  <si>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</si>
  <si>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</si>
  <si>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</si>
  <si>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</si>
  <si>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</si>
  <si>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</si>
  <si>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</si>
  <si>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</si>
  <si>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</si>
  <si>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</si>
  <si>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</si>
  <si>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</si>
  <si>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</si>
  <si>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</si>
  <si>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</si>
  <si>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</si>
  <si>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</si>
  <si>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</si>
  <si>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</si>
  <si>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</si>
  <si>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</si>
  <si>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</si>
  <si>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</si>
  <si>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</si>
  <si>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</si>
  <si>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</si>
  <si>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</si>
  <si>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</si>
  <si>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</si>
  <si>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</si>
  <si>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</si>
  <si>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</si>
  <si>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</si>
  <si>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</si>
  <si>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</si>
  <si>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</si>
  <si>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</si>
  <si>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</si>
  <si>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</si>
  <si>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</si>
  <si>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</si>
  <si>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</si>
  <si>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</si>
  <si>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</si>
  <si>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</si>
  <si>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</si>
  <si>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</si>
  <si>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</si>
  <si>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</si>
  <si>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</si>
  <si>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</si>
  <si>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</si>
  <si>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</si>
  <si>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</si>
  <si>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</si>
  <si>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</si>
  <si>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</si>
  <si>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</si>
  <si>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</si>
  <si>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</si>
  <si>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</si>
  <si>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</si>
  <si>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</si>
  <si>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</si>
  <si>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</si>
  <si>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</si>
  <si>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</si>
  <si>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</si>
  <si>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</si>
  <si>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</si>
  <si>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</si>
  <si>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</si>
  <si>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</si>
  <si>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</si>
  <si>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</si>
  <si>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</si>
  <si>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</si>
  <si>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</si>
  <si>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</si>
  <si>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</si>
  <si>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</si>
  <si>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</si>
  <si>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</si>
  <si>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</si>
  <si>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</si>
  <si>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</si>
  <si>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</si>
  <si>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</si>
  <si>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</si>
  <si>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</si>
  <si>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</si>
  <si>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</si>
  <si>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</si>
  <si>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</si>
  <si>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</si>
  <si>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</si>
  <si>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</si>
  <si>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</si>
  <si>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</si>
  <si>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</si>
  <si>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</si>
  <si>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</si>
  <si>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</si>
  <si>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</si>
  <si>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</si>
  <si>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</si>
  <si>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</si>
  <si>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</si>
  <si>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</si>
  <si>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</si>
  <si>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</si>
  <si>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</si>
  <si>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</si>
  <si>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</si>
  <si>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</si>
  <si>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</si>
  <si>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</si>
  <si>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</si>
  <si>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</si>
  <si>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</si>
  <si>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</si>
  <si>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</si>
  <si>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</si>
  <si>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</si>
  <si>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</si>
  <si>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</si>
  <si>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</si>
  <si>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</si>
  <si>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</si>
  <si>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</si>
  <si>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</si>
  <si>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</si>
  <si>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</si>
  <si>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</si>
  <si>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</si>
  <si>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</si>
  <si>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</si>
  <si>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</si>
  <si>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</si>
  <si>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</si>
  <si>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</si>
  <si>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</si>
  <si>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</si>
  <si>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</si>
  <si>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</si>
  <si>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</si>
  <si>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</si>
  <si>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</si>
  <si>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</si>
  <si>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</si>
  <si>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</si>
  <si>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</si>
  <si>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</si>
  <si>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</si>
  <si>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</si>
  <si>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</si>
  <si>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</si>
  <si>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</si>
  <si>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</si>
  <si>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</si>
  <si>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</si>
  <si>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</si>
  <si>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</si>
  <si>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</si>
  <si>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</si>
  <si>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</si>
  <si>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</si>
  <si>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</si>
  <si>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</si>
  <si>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</si>
  <si>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</si>
  <si>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</si>
  <si>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</si>
  <si>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</si>
  <si>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</si>
  <si>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</si>
  <si>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</si>
  <si>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</si>
  <si>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</si>
  <si>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</si>
  <si>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</si>
  <si>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</si>
  <si>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</si>
  <si>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</si>
  <si>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</si>
  <si>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</si>
  <si>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</si>
  <si>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</si>
  <si>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</si>
  <si>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</si>
  <si>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</si>
  <si>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</si>
  <si>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</si>
  <si>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</si>
  <si>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</si>
  <si>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</si>
  <si>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</si>
  <si>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</si>
  <si>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</si>
  <si>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</si>
  <si>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</si>
  <si>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</si>
  <si>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</si>
  <si>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</si>
  <si>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</si>
  <si>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</si>
  <si>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</si>
  <si>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</si>
  <si>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</si>
  <si>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</si>
  <si>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</si>
  <si>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</si>
  <si>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</si>
  <si>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</si>
  <si>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</si>
  <si>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</si>
  <si>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</si>
  <si>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</si>
  <si>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</si>
  <si>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</si>
  <si>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</si>
  <si>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</si>
  <si>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</si>
  <si>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</si>
  <si>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</si>
  <si>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</si>
  <si>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</si>
  <si>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</si>
  <si>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</si>
  <si>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</si>
  <si>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</si>
  <si>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</si>
  <si>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</si>
  <si>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</si>
  <si>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</si>
  <si>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</si>
  <si>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</si>
  <si>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</si>
  <si>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</si>
  <si>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</si>
  <si>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</si>
  <si>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</si>
  <si>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</si>
  <si>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</si>
  <si>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</si>
  <si>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</si>
  <si>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</si>
  <si>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</si>
  <si>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</si>
  <si>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</si>
  <si>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</si>
  <si>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</si>
  <si>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</si>
  <si>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</si>
  <si>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</si>
  <si>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</si>
  <si>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</si>
  <si>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</si>
  <si>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</si>
  <si>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</si>
  <si>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</si>
  <si>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</si>
  <si>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</si>
  <si>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</si>
  <si>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</si>
  <si>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</si>
  <si>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</si>
  <si>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</si>
  <si>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</si>
  <si>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</si>
  <si>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</si>
  <si>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</si>
  <si>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</si>
  <si>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</si>
  <si>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</si>
  <si>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</si>
  <si>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</si>
  <si>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</si>
  <si>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</si>
  <si>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</si>
  <si>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</si>
  <si>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</si>
  <si>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</si>
  <si>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</si>
  <si>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</si>
  <si>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</si>
  <si>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</si>
  <si>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</si>
  <si>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</si>
  <si>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</si>
  <si>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</si>
  <si>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</si>
  <si>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</si>
  <si>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</si>
  <si>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</si>
  <si>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</si>
  <si>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</si>
  <si>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</si>
  <si>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</si>
  <si>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</si>
  <si>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</si>
  <si>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</si>
  <si>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</si>
  <si>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</si>
  <si>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</si>
  <si>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</si>
  <si>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</si>
  <si>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</si>
  <si>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</si>
  <si>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</si>
  <si>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</si>
  <si>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</si>
  <si>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</si>
  <si>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</si>
  <si>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</si>
  <si>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</si>
  <si>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</si>
  <si>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</si>
  <si>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</si>
  <si>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</si>
  <si>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</si>
  <si>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</si>
  <si>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</si>
  <si>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</si>
  <si>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</si>
  <si>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</si>
  <si>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</si>
  <si>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</si>
  <si>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</si>
  <si>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</si>
  <si>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</si>
  <si>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</si>
  <si>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</si>
  <si>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</si>
  <si>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</si>
  <si>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</si>
  <si>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</si>
  <si>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</si>
  <si>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</si>
  <si>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</si>
  <si>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</si>
  <si>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</si>
  <si>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</si>
  <si>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</si>
  <si>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</si>
  <si>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</si>
  <si>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</si>
  <si>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</si>
  <si>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</si>
  <si>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</si>
  <si>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</si>
  <si>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</si>
  <si>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</si>
  <si>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</si>
  <si>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</si>
  <si>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</si>
  <si>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</si>
  <si>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</si>
  <si>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</si>
  <si>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</si>
  <si>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</si>
  <si>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</si>
  <si>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</si>
  <si>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</si>
  <si>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</si>
  <si>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</si>
  <si>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</si>
  <si>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</si>
  <si>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</si>
  <si>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</si>
  <si>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</si>
  <si>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</si>
  <si>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</si>
  <si>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</si>
  <si>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</si>
  <si>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</si>
  <si>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</si>
  <si>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</si>
  <si>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</si>
  <si>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</si>
  <si>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</si>
  <si>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</si>
  <si>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</si>
  <si>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</si>
  <si>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</si>
  <si>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</si>
  <si>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</si>
  <si>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</si>
  <si>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</si>
  <si>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</si>
  <si>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</si>
  <si>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</si>
  <si>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</si>
  <si>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</si>
  <si>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</si>
  <si>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</si>
  <si>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</si>
  <si>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</si>
  <si>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</si>
  <si>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</si>
  <si>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</si>
  <si>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</si>
  <si>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</si>
  <si>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</si>
  <si>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</si>
  <si>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</si>
  <si>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</si>
  <si>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</si>
  <si>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</si>
  <si>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</si>
  <si>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</si>
  <si>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</si>
  <si>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</si>
  <si>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</si>
  <si>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</si>
  <si>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</si>
  <si>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</si>
  <si>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</si>
  <si>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</si>
  <si>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</si>
  <si>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</si>
  <si>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</si>
  <si>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</si>
  <si>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</si>
  <si>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</si>
  <si>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</si>
  <si>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</si>
  <si>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</si>
  <si>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</si>
  <si>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</si>
  <si>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</si>
  <si>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</si>
  <si>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</si>
  <si>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</si>
  <si>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</si>
  <si>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</si>
  <si>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</si>
  <si>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</si>
  <si>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</si>
  <si>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</si>
  <si>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</si>
  <si>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</si>
  <si>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</si>
  <si>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</si>
  <si>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</si>
  <si>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</si>
  <si>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</si>
  <si>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</si>
  <si>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</si>
  <si>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</si>
  <si>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</si>
  <si>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</si>
  <si>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</si>
  <si>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</si>
  <si>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</si>
  <si>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</si>
  <si>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</si>
  <si>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</si>
  <si>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</si>
  <si>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</si>
  <si>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</si>
  <si>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</si>
  <si>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</si>
  <si>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</si>
  <si>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</si>
  <si>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</si>
  <si>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</si>
  <si>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</si>
  <si>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</si>
  <si>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</si>
  <si>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</si>
  <si>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</si>
  <si>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</si>
  <si>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</si>
  <si>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</si>
  <si>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</si>
  <si>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</si>
  <si>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</si>
  <si>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</si>
  <si>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</si>
  <si>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</si>
  <si>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</si>
  <si>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</si>
  <si>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</si>
  <si>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</si>
  <si>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</si>
  <si>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</si>
  <si>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</si>
  <si>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</si>
  <si>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</si>
  <si>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</si>
  <si>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</si>
  <si>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</si>
  <si>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</si>
  <si>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</si>
  <si>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</si>
  <si>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</si>
  <si>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</si>
  <si>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</si>
  <si>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</si>
  <si>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</si>
  <si>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</si>
  <si>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</si>
  <si>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</si>
  <si>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</si>
  <si>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</si>
  <si>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</si>
  <si>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</si>
  <si>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</si>
  <si>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</si>
  <si>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</si>
  <si>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</si>
  <si>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</si>
  <si>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</si>
  <si>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</si>
  <si>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</si>
  <si>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</si>
  <si>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</si>
  <si>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</si>
  <si>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</si>
  <si>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</si>
  <si>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</si>
  <si>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</si>
  <si>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</si>
  <si>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</si>
  <si>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</si>
  <si>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</si>
  <si>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</si>
  <si>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</si>
  <si>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</si>
  <si>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</si>
  <si>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</si>
  <si>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</si>
  <si>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</si>
  <si>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</si>
  <si>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</si>
  <si>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</si>
  <si>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</si>
  <si>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</si>
  <si>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</si>
  <si>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</si>
  <si>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</si>
  <si>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</si>
  <si>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</si>
  <si>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</si>
  <si>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</si>
  <si>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</si>
  <si>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</si>
  <si>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</si>
  <si>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</si>
  <si>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</si>
  <si>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</si>
  <si>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</si>
  <si>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</si>
  <si>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</si>
  <si>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</si>
  <si>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</si>
  <si>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</si>
  <si>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</si>
  <si>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</si>
  <si>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</si>
  <si>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</si>
  <si>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</si>
  <si>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</si>
  <si>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</si>
  <si>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</si>
  <si>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</si>
  <si>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</si>
  <si>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</si>
  <si>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</si>
  <si>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</si>
  <si>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</si>
  <si>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</si>
  <si>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</si>
  <si>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</si>
  <si>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</si>
  <si>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</si>
  <si>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</si>
  <si>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</si>
  <si>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</si>
  <si>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</si>
  <si>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</si>
  <si>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</si>
  <si>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</si>
  <si>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</si>
  <si>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</si>
  <si>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</si>
  <si>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</si>
  <si>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</si>
  <si>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</si>
  <si>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</si>
  <si>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</si>
  <si>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</si>
  <si>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</si>
  <si>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</si>
  <si>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</si>
  <si>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</si>
  <si>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</si>
  <si>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</si>
  <si>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</si>
  <si>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</si>
  <si>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</si>
  <si>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</si>
  <si>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</si>
  <si>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</si>
  <si>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</si>
  <si>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</si>
  <si>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</si>
  <si>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</si>
  <si>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</si>
  <si>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</si>
  <si>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</si>
  <si>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</si>
  <si>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</si>
  <si>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</si>
  <si>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</si>
  <si>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</si>
  <si>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</si>
  <si>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</si>
  <si>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</si>
  <si>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</si>
  <si>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</si>
  <si>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</si>
  <si>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</si>
  <si>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</si>
  <si>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</si>
  <si>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</si>
  <si>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</si>
  <si>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</si>
  <si>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</si>
  <si>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</si>
  <si>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</si>
  <si>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</si>
  <si>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</si>
  <si>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</si>
  <si>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</si>
  <si>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</si>
  <si>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</si>
  <si>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</si>
  <si>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</si>
  <si>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</si>
  <si>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</si>
  <si>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</si>
  <si>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</si>
  <si>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</si>
  <si>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</si>
  <si>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</si>
  <si>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</si>
  <si>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</si>
  <si>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</si>
  <si>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</si>
  <si>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</si>
  <si>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</si>
  <si>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</si>
  <si>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</si>
  <si>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</si>
  <si>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</si>
  <si>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</si>
  <si>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</si>
  <si>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</si>
  <si>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</si>
  <si>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</si>
  <si>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</si>
  <si>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</si>
  <si>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</si>
  <si>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</si>
  <si>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</si>
  <si>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</si>
  <si>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</si>
  <si>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</si>
  <si>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</si>
  <si>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</si>
  <si>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</si>
  <si>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</si>
  <si>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</si>
  <si>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</si>
  <si>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</si>
  <si>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</si>
  <si>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</si>
  <si>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</si>
  <si>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</si>
  <si>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</si>
  <si>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</si>
  <si>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</si>
  <si>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</si>
  <si>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</si>
  <si>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</si>
  <si>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</si>
  <si>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</si>
  <si>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</si>
  <si>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</si>
  <si>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</si>
  <si>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</si>
  <si>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</si>
  <si>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</si>
  <si>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</si>
  <si>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</si>
  <si>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</si>
  <si>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</si>
  <si>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</si>
  <si>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</si>
  <si>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</si>
  <si>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</si>
  <si>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</si>
  <si>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</si>
  <si>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</si>
  <si>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</si>
  <si>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</si>
  <si>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</si>
  <si>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</si>
  <si>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</si>
  <si>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</si>
  <si>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</si>
  <si>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</si>
  <si>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</si>
  <si>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</si>
  <si>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</si>
  <si>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</si>
  <si>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</si>
  <si>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</si>
  <si>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</si>
  <si>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</si>
  <si>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</si>
  <si>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</si>
  <si>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</si>
  <si>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</si>
  <si>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</si>
  <si>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</si>
  <si>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</si>
  <si>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</si>
  <si>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</si>
  <si>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</si>
  <si>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</si>
  <si>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</si>
  <si>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</si>
  <si>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</si>
  <si>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</si>
  <si>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</si>
  <si>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</si>
  <si>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</si>
  <si>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</si>
  <si>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</si>
  <si>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</si>
  <si>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</si>
  <si>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</si>
  <si>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</si>
  <si>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</si>
  <si>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</si>
  <si>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</si>
  <si>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</si>
  <si>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</si>
  <si>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</si>
  <si>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</si>
  <si>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</si>
  <si>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</si>
  <si>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</si>
  <si>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</si>
  <si>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</si>
  <si>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</si>
  <si>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</si>
  <si>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</si>
  <si>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</si>
  <si>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</si>
  <si>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</si>
  <si>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</si>
  <si>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</si>
  <si>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</si>
  <si>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</si>
  <si>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</si>
  <si>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</si>
  <si>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</si>
  <si>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</si>
  <si>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</si>
  <si>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</si>
  <si>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</si>
  <si>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</si>
  <si>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</si>
  <si>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</si>
  <si>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</si>
  <si>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</si>
  <si>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</si>
  <si>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</si>
  <si>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</si>
  <si>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</si>
  <si>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</si>
  <si>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</si>
  <si>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</si>
  <si>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</si>
  <si>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</si>
  <si>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</si>
  <si>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</si>
  <si>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</si>
  <si>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</si>
  <si>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</si>
  <si>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</si>
  <si>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</si>
  <si>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</si>
  <si>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</si>
  <si>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</si>
  <si>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</si>
  <si>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</si>
  <si>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</si>
  <si>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</si>
  <si>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</si>
  <si>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</si>
  <si>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</si>
  <si>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</si>
  <si>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</si>
  <si>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</si>
  <si>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</si>
  <si>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</si>
  <si>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</si>
  <si>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</si>
  <si>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</si>
  <si>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</si>
  <si>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</si>
  <si>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</si>
  <si>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</si>
  <si>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</si>
  <si>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</si>
  <si>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</si>
  <si>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</si>
  <si>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</si>
  <si>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</si>
  <si>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</si>
  <si>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</si>
  <si>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</si>
  <si>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</si>
  <si>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</si>
  <si>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</si>
  <si>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</si>
  <si>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</si>
  <si>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</si>
  <si>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</si>
  <si>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</si>
  <si>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</si>
  <si>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</si>
  <si>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</si>
  <si>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</si>
  <si>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</si>
  <si>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</si>
  <si>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</si>
  <si>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</si>
  <si>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</si>
  <si>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</si>
  <si>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</si>
  <si>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</si>
  <si>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</si>
  <si>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</si>
  <si>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</si>
  <si>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</si>
  <si>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</si>
  <si>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</si>
  <si>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</si>
  <si>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</si>
  <si>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</si>
  <si>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</si>
  <si>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</si>
  <si>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</si>
  <si>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</si>
  <si>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</si>
  <si>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</si>
  <si>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</si>
  <si>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</si>
  <si>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</si>
  <si>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</si>
  <si>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</si>
  <si>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</si>
  <si>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</si>
  <si>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</si>
  <si>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</si>
  <si>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</si>
  <si>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</si>
  <si>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</si>
  <si>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</si>
  <si>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</si>
  <si>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</si>
  <si>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</si>
  <si>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</si>
  <si>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</si>
  <si>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</si>
  <si>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</si>
  <si>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</si>
  <si>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</si>
  <si>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</si>
  <si>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</si>
  <si>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</si>
  <si>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</si>
  <si>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</si>
  <si>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</si>
  <si>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</si>
  <si>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</si>
  <si>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</si>
  <si>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</si>
  <si>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</si>
  <si>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</si>
  <si>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</si>
  <si>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</si>
  <si>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</si>
  <si>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</si>
  <si>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</si>
  <si>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</si>
  <si>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</si>
  <si>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</si>
  <si>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</si>
  <si>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</si>
  <si>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</si>
  <si>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</si>
  <si>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</si>
  <si>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</si>
  <si>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</si>
  <si>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</si>
  <si>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</si>
  <si>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</si>
  <si>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</si>
  <si>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</si>
  <si>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</si>
  <si>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</si>
  <si>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</si>
  <si>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</si>
  <si>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</si>
  <si>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</si>
  <si>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</si>
  <si>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</si>
  <si>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</si>
  <si>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</si>
  <si>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</si>
  <si>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</si>
  <si>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</si>
  <si>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</si>
  <si>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</si>
  <si>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</si>
  <si>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</si>
  <si>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</si>
  <si>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</si>
  <si>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</si>
  <si>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</si>
  <si>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</si>
  <si>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</si>
  <si>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</si>
  <si>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</si>
  <si>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</si>
  <si>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</si>
  <si>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</si>
  <si>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</si>
  <si>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</si>
  <si>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</si>
  <si>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</si>
  <si>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</si>
  <si>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</si>
  <si>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</si>
  <si>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</si>
  <si>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</si>
  <si>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</si>
  <si>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</si>
  <si>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</si>
  <si>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</si>
  <si>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</si>
  <si>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</si>
  <si>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</si>
  <si>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</si>
  <si>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</si>
  <si>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</si>
  <si>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</si>
  <si>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</si>
  <si>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</si>
  <si>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</si>
  <si>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</si>
  <si>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</si>
  <si>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</si>
  <si>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</si>
  <si>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</si>
  <si>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</si>
  <si>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</si>
  <si>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</si>
  <si>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</si>
  <si>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</si>
  <si>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</si>
  <si>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</si>
  <si>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</si>
  <si>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</si>
  <si>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</si>
  <si>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</si>
  <si>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</si>
  <si>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</si>
  <si>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</si>
  <si>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</si>
  <si>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</si>
  <si>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</si>
  <si>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</si>
  <si>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</si>
  <si>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</si>
  <si>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</si>
  <si>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</si>
  <si>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</si>
  <si>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</si>
  <si>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</si>
  <si>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</si>
  <si>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</si>
  <si>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</si>
  <si>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</si>
  <si>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</si>
  <si>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</si>
  <si>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</si>
  <si>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</si>
  <si>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</si>
  <si>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</si>
  <si>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</si>
  <si>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</si>
  <si>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</si>
  <si>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</si>
  <si>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</si>
  <si>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</si>
  <si>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</si>
  <si>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</si>
  <si>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</si>
  <si>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</si>
  <si>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</si>
  <si>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</si>
  <si>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</si>
  <si>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</si>
  <si>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</si>
  <si>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</si>
  <si>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</si>
  <si>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</si>
  <si>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</si>
  <si>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</si>
  <si>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</si>
  <si>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</si>
  <si>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</si>
  <si>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</si>
  <si>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</si>
  <si>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</si>
  <si>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</si>
  <si>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</si>
  <si>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</si>
  <si>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</si>
  <si>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</si>
  <si>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</si>
  <si>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</si>
  <si>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</si>
  <si>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</si>
  <si>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</si>
  <si>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</si>
  <si>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</si>
  <si>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</si>
  <si>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</si>
  <si>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</si>
  <si>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</si>
  <si>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</si>
  <si>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</si>
  <si>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</si>
  <si>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</si>
  <si>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</si>
  <si>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</si>
  <si>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</si>
  <si>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</si>
  <si>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</si>
  <si>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</si>
  <si>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</si>
  <si>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</si>
  <si>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</si>
  <si>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</si>
  <si>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</si>
  <si>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</si>
  <si>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</si>
  <si>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</si>
  <si>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</si>
  <si>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</si>
  <si>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</si>
  <si>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</si>
  <si>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</si>
  <si>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</si>
  <si>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</si>
  <si>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</si>
  <si>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</si>
  <si>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</si>
  <si>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</si>
  <si>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</si>
  <si>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</si>
  <si>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</si>
  <si>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</si>
  <si>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</si>
  <si>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</si>
  <si>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</si>
  <si>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</si>
  <si>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</si>
  <si>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</si>
  <si>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</si>
  <si>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</si>
  <si>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</si>
  <si>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</si>
  <si>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</si>
  <si>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</si>
  <si>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</si>
  <si>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</si>
  <si>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</si>
  <si>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</si>
  <si>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</si>
  <si>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</si>
  <si>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</si>
  <si>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</si>
  <si>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</si>
  <si>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</si>
  <si>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</si>
  <si>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</si>
  <si>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</si>
  <si>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</si>
  <si>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</si>
  <si>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</si>
  <si>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</si>
  <si>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</si>
  <si>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</si>
  <si>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</si>
  <si>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</si>
  <si>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</si>
  <si>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</si>
  <si>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</si>
  <si>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</si>
  <si>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</si>
  <si>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</si>
  <si>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</si>
  <si>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</si>
  <si>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</si>
  <si>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</si>
  <si>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</si>
  <si>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</si>
  <si>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</si>
  <si>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</si>
  <si>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</si>
  <si>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</si>
  <si>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</si>
  <si>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</si>
  <si>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</si>
  <si>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</si>
  <si>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</si>
  <si>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</si>
  <si>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</si>
  <si>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</si>
  <si>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</si>
  <si>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</si>
  <si>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</si>
  <si>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</si>
  <si>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</si>
  <si>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</si>
  <si>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</si>
  <si>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</si>
  <si>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</si>
  <si>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</si>
  <si>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</si>
  <si>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</si>
  <si>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</si>
  <si>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</si>
  <si>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</si>
  <si>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</si>
  <si>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</si>
  <si>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</si>
  <si>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</si>
  <si>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</si>
  <si>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</si>
  <si>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</si>
  <si>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</si>
  <si>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</si>
  <si>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</si>
  <si>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</si>
  <si>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</si>
  <si>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</si>
  <si>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</si>
  <si>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</si>
  <si>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</si>
  <si>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</si>
  <si>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</si>
  <si>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</si>
  <si>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</si>
  <si>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</si>
  <si>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</si>
  <si>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</si>
  <si>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</si>
  <si>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</si>
  <si>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</si>
  <si>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</si>
  <si>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</si>
  <si>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</si>
  <si>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</si>
  <si>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</si>
  <si>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</si>
  <si>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</si>
  <si>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</si>
  <si>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</si>
  <si>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</si>
  <si>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</si>
  <si>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</si>
  <si>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</si>
  <si>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</si>
  <si>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</si>
  <si>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</si>
  <si>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</si>
  <si>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</si>
  <si>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</si>
  <si>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</si>
  <si>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</si>
  <si>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</si>
  <si>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</si>
  <si>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</si>
  <si>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</si>
  <si>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</si>
  <si>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</si>
  <si>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</si>
  <si>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</si>
  <si>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</si>
  <si>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</si>
  <si>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</si>
  <si>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</si>
  <si>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</si>
  <si>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</si>
  <si>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</si>
  <si>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</si>
  <si>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</si>
  <si>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</si>
  <si>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</si>
  <si>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</si>
  <si>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</si>
  <si>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</si>
  <si>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</si>
  <si>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</si>
  <si>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</si>
  <si>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</si>
  <si>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</si>
  <si>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</si>
  <si>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</si>
  <si>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</si>
  <si>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</si>
  <si>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</si>
  <si>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</si>
  <si>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</si>
  <si>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</si>
  <si>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</si>
  <si>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</si>
  <si>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</si>
  <si>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</si>
  <si>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</si>
  <si>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</si>
  <si>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</si>
  <si>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</si>
  <si>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</si>
  <si>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</si>
  <si>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</si>
  <si>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</si>
  <si>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</si>
  <si>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</si>
  <si>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</si>
  <si>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</si>
  <si>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</si>
  <si>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</si>
  <si>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</si>
  <si>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</si>
  <si>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</si>
  <si>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</si>
  <si>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</si>
  <si>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</si>
  <si>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</si>
  <si>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</si>
  <si>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</si>
  <si>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</si>
  <si>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</si>
  <si>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</si>
  <si>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</si>
  <si>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</si>
  <si>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</si>
  <si>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</si>
  <si>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</si>
  <si>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</si>
  <si>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</si>
  <si>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</si>
  <si>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</si>
  <si>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</si>
  <si>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</si>
  <si>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</si>
  <si>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</si>
  <si>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</si>
  <si>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</si>
  <si>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</si>
  <si>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</si>
  <si>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</si>
  <si>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</si>
  <si>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</si>
  <si>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</si>
  <si>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</si>
  <si>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</si>
  <si>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</si>
  <si>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</si>
  <si>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</si>
  <si>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</si>
  <si>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</si>
  <si>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</si>
  <si>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</si>
  <si>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</si>
  <si>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</si>
  <si>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</si>
  <si>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</si>
  <si>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</si>
  <si>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</si>
  <si>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</si>
  <si>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</si>
  <si>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</si>
  <si>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</si>
  <si>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</si>
  <si>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</si>
  <si>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</si>
  <si>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</si>
  <si>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</si>
  <si>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</si>
  <si>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</si>
  <si>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</si>
  <si>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</si>
  <si>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</si>
  <si>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</si>
  <si>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</si>
  <si>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</si>
  <si>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</si>
  <si>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</si>
  <si>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</si>
  <si>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</si>
  <si>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</si>
  <si>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</si>
  <si>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</si>
  <si>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</si>
  <si>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</si>
  <si>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</si>
  <si>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</si>
  <si>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</si>
  <si>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</si>
  <si>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</si>
  <si>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</si>
  <si>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</si>
  <si>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</si>
  <si>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</si>
  <si>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</si>
  <si>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</si>
  <si>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</si>
  <si>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</si>
  <si>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</si>
  <si>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</si>
  <si>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</si>
  <si>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</si>
  <si>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</si>
  <si>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</si>
  <si>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</si>
  <si>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</si>
  <si>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</si>
  <si>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</si>
  <si>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</si>
  <si>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</si>
  <si>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</si>
  <si>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</si>
  <si>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</si>
  <si>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</si>
  <si>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</si>
  <si>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</si>
  <si>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</si>
  <si>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</si>
  <si>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</si>
  <si>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</si>
  <si>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</si>
  <si>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</si>
  <si>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</si>
  <si>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</si>
  <si>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</si>
  <si>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</si>
  <si>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</si>
  <si>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</si>
  <si>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</si>
  <si>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</si>
  <si>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</si>
  <si>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</si>
  <si>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</si>
  <si>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</si>
  <si>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</si>
  <si>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</si>
  <si>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</si>
  <si>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</si>
  <si>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</si>
  <si>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</si>
  <si>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</si>
  <si>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</si>
  <si>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</si>
  <si>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</si>
  <si>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</si>
  <si>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</si>
  <si>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</si>
  <si>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</si>
  <si>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</si>
  <si>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</si>
  <si>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</si>
  <si>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</si>
  <si>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</si>
  <si>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</si>
  <si>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</si>
  <si>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</si>
  <si>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</si>
  <si>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</si>
  <si>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</si>
  <si>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</si>
  <si>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</si>
  <si>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</si>
  <si>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</si>
  <si>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</si>
  <si>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</si>
  <si>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</si>
  <si>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</si>
  <si>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</si>
  <si>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</si>
  <si>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</si>
  <si>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</si>
  <si>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</si>
  <si>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</si>
  <si>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</si>
  <si>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</si>
  <si>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</si>
  <si>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</si>
  <si>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</si>
  <si>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</si>
  <si>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</si>
  <si>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</si>
  <si>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</si>
  <si>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</si>
  <si>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</si>
  <si>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</si>
  <si>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</si>
  <si>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</si>
  <si>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</si>
  <si>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</si>
  <si>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</si>
  <si>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</si>
  <si>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</si>
  <si>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</si>
  <si>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</si>
  <si>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</si>
  <si>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</si>
  <si>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</si>
  <si>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</si>
  <si>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</si>
  <si>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</si>
  <si>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</si>
  <si>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</si>
  <si>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</si>
  <si>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</si>
  <si>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</si>
  <si>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</si>
  <si>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</si>
  <si>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</si>
  <si>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</si>
  <si>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</si>
  <si>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</si>
  <si>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</si>
  <si>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</si>
  <si>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</si>
  <si>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</si>
  <si>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</si>
  <si>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</si>
  <si>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</si>
  <si>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</si>
  <si>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</si>
  <si>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</si>
  <si>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</si>
  <si>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</si>
  <si>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</si>
  <si>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</si>
  <si>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</si>
  <si>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</si>
  <si>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</si>
  <si>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</si>
  <si>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</si>
  <si>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</si>
  <si>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</si>
  <si>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</si>
  <si>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</si>
  <si>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</si>
  <si>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</si>
  <si>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</si>
  <si>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</si>
  <si>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</si>
  <si>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</si>
  <si>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</si>
  <si>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</si>
  <si>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</si>
  <si>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</si>
  <si>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</si>
  <si>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</si>
  <si>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</si>
  <si>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</si>
  <si>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</si>
  <si>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</si>
  <si>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</si>
  <si>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</si>
  <si>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</si>
  <si>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</si>
  <si>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</si>
  <si>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</si>
  <si>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</si>
  <si>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</si>
  <si>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</si>
  <si>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</si>
  <si>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</si>
  <si>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</si>
  <si>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</si>
  <si>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</si>
  <si>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</si>
  <si>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</si>
  <si>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</si>
  <si>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</si>
  <si>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</si>
  <si>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</si>
  <si>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</si>
  <si>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</si>
  <si>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</si>
  <si>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</si>
  <si>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</si>
  <si>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</si>
  <si>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</si>
  <si>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</si>
  <si>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</si>
  <si>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</si>
  <si>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</si>
  <si>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</si>
  <si>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</si>
  <si>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</si>
  <si>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</si>
  <si>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</si>
  <si>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</si>
  <si>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</si>
  <si>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</si>
  <si>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</si>
  <si>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</si>
  <si>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</si>
  <si>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</si>
  <si>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</si>
  <si>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</si>
  <si>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</si>
  <si>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</si>
  <si>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</si>
  <si>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</si>
  <si>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</si>
  <si>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</si>
  <si>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</si>
  <si>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</si>
  <si>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</si>
  <si>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</si>
  <si>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</si>
  <si>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</si>
  <si>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</si>
  <si>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</si>
  <si>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</si>
  <si>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</si>
  <si>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</si>
  <si>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</si>
  <si>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</si>
  <si>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</si>
  <si>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</si>
  <si>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</si>
  <si>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</si>
  <si>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</si>
  <si>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</si>
  <si>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</si>
  <si>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</si>
  <si>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</si>
  <si>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</si>
  <si>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</si>
  <si>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</si>
  <si>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</si>
  <si>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</si>
  <si>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</si>
  <si>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</si>
  <si>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</si>
  <si>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</si>
  <si>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</si>
  <si>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</si>
  <si>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</si>
  <si>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</si>
  <si>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</si>
  <si>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</si>
  <si>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</si>
  <si>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</si>
  <si>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</si>
  <si>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</si>
  <si>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</si>
  <si>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</si>
  <si>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</si>
  <si>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</si>
  <si>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</si>
  <si>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</si>
  <si>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</si>
  <si>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</si>
  <si>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</si>
  <si>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</si>
  <si>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</si>
  <si>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</si>
  <si>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</si>
  <si>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</si>
  <si>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</si>
  <si>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</si>
  <si>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</si>
  <si>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</si>
  <si>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</si>
  <si>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</si>
  <si>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</si>
  <si>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</si>
  <si>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</si>
  <si>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</si>
  <si>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</si>
  <si>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</si>
  <si>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</si>
  <si>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</si>
  <si>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</si>
  <si>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</si>
  <si>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</si>
  <si>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</si>
  <si>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</si>
  <si>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</si>
  <si>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</si>
  <si>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</si>
  <si>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</si>
  <si>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</si>
  <si>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</si>
  <si>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</si>
  <si>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</si>
  <si>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</si>
  <si>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</si>
  <si>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</si>
  <si>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</si>
  <si>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</si>
  <si>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</si>
  <si>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</si>
  <si>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</si>
  <si>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</si>
  <si>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</si>
  <si>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</si>
  <si>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</si>
  <si>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</si>
  <si>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</si>
  <si>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</si>
  <si>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</si>
  <si>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</si>
  <si>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</si>
  <si>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</si>
  <si>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</si>
  <si>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</si>
  <si>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</si>
  <si>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</si>
  <si>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</si>
  <si>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</si>
  <si>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</si>
  <si>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</si>
  <si>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</si>
  <si>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</si>
  <si>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</si>
  <si>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</si>
  <si>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</si>
  <si>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</si>
  <si>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</si>
  <si>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</si>
  <si>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</si>
  <si>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</si>
  <si>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</si>
  <si>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</si>
  <si>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</si>
  <si>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</si>
  <si>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</si>
  <si>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</si>
  <si>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</si>
  <si>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</si>
  <si>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</si>
  <si>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</si>
  <si>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</si>
  <si>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</si>
  <si>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</si>
  <si>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</si>
  <si>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</si>
  <si>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</si>
  <si>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</si>
  <si>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</si>
  <si>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</si>
  <si>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</si>
  <si>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</si>
  <si>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</si>
  <si>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</si>
  <si>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</si>
  <si>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</si>
  <si>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</si>
  <si>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</si>
  <si>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</si>
  <si>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</si>
  <si>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</si>
  <si>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</si>
  <si>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</si>
  <si>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</si>
  <si>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</si>
  <si>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</si>
  <si>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</si>
  <si>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</si>
  <si>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</si>
  <si>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</si>
  <si>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</si>
  <si>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</si>
  <si>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</si>
  <si>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</si>
  <si>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</si>
  <si>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</si>
  <si>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</si>
  <si>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</si>
  <si>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</si>
  <si>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</si>
  <si>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</si>
  <si>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</si>
  <si>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</si>
  <si>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</si>
  <si>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</si>
  <si>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</si>
  <si>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</si>
  <si>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</si>
  <si>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</si>
  <si>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</si>
  <si>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</si>
  <si>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</si>
  <si>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</si>
  <si>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</si>
  <si>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</si>
  <si>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</si>
  <si>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</si>
  <si>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</si>
  <si>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</si>
  <si>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</si>
  <si>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</si>
  <si>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</si>
  <si>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</si>
  <si>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</si>
  <si>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</si>
  <si>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</si>
  <si>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</si>
  <si>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</si>
  <si>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</si>
  <si>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</si>
  <si>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</si>
  <si>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</si>
  <si>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</si>
  <si>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</si>
  <si>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</si>
  <si>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</si>
  <si>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</si>
  <si>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</si>
  <si>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</si>
  <si>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</si>
  <si>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</si>
  <si>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</si>
  <si>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</si>
  <si>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</si>
  <si>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</si>
  <si>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</si>
  <si>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</si>
  <si>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</si>
  <si>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</si>
  <si>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</si>
  <si>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</si>
  <si>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</si>
  <si>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</si>
  <si>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</si>
  <si>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</si>
  <si>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</si>
  <si>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</si>
  <si>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</si>
  <si>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</si>
  <si>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</si>
  <si>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</si>
  <si>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</si>
  <si>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</si>
  <si>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</si>
  <si>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</si>
  <si>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</si>
  <si>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</si>
  <si>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</si>
  <si>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</si>
  <si>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</si>
  <si>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</si>
  <si>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</si>
  <si>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</si>
  <si>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</si>
  <si>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</si>
  <si>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</si>
  <si>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</si>
  <si>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</si>
  <si>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</si>
  <si>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</si>
  <si>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</si>
  <si>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</si>
  <si>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</si>
  <si>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</si>
  <si>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</si>
  <si>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</si>
  <si>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</si>
  <si>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</si>
  <si>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</si>
  <si>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</si>
  <si>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</si>
  <si>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</si>
  <si>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</si>
  <si>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</si>
  <si>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</si>
  <si>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</si>
  <si>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</si>
  <si>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</si>
  <si>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</si>
  <si>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</si>
  <si>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</si>
  <si>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</si>
  <si>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</si>
  <si>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</si>
  <si>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</si>
  <si>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</si>
  <si>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</si>
  <si>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</si>
  <si>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</si>
  <si>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</si>
  <si>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</si>
  <si>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</si>
  <si>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</si>
  <si>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</si>
  <si>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</si>
  <si>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</si>
  <si>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</si>
  <si>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</si>
  <si>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</si>
  <si>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</si>
  <si>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</si>
  <si>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</si>
  <si>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</si>
  <si>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</si>
  <si>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</si>
  <si>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</si>
  <si>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</si>
  <si>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</si>
  <si>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</si>
  <si>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</si>
  <si>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</si>
  <si>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</si>
  <si>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</si>
  <si>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</si>
  <si>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</si>
  <si>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</si>
  <si>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</si>
  <si>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</si>
  <si>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</si>
  <si>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</si>
  <si>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</si>
  <si>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</si>
  <si>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</si>
  <si>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</si>
  <si>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</si>
  <si>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</si>
  <si>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</si>
  <si>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</si>
  <si>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</si>
  <si>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</si>
  <si>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</si>
  <si>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</si>
  <si>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</si>
  <si>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</si>
  <si>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</si>
  <si>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</si>
  <si>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</si>
  <si>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</si>
  <si>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</si>
  <si>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</si>
  <si>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</si>
  <si>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</si>
  <si>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</si>
  <si>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</si>
  <si>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</si>
  <si>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</si>
  <si>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</si>
  <si>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</si>
  <si>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</si>
  <si>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</si>
  <si>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</si>
  <si>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</si>
  <si>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</si>
  <si>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</si>
  <si>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</si>
  <si>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</si>
  <si>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</si>
  <si>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</si>
  <si>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</si>
  <si>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</si>
  <si>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</si>
  <si>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</si>
  <si>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</si>
  <si>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</si>
  <si>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</si>
  <si>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</si>
  <si>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</si>
  <si>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</si>
  <si>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</si>
  <si>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</si>
  <si>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</si>
  <si>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</si>
  <si>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</si>
  <si>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</si>
  <si>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</si>
  <si>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</si>
  <si>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</si>
  <si>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</si>
  <si>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</si>
  <si>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</si>
  <si>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</si>
  <si>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</si>
  <si>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</si>
  <si>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</si>
  <si>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</si>
  <si>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</si>
  <si>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</si>
  <si>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</si>
  <si>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</si>
  <si>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</si>
  <si>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</si>
  <si>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</si>
  <si>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</si>
  <si>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</si>
  <si>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</si>
  <si>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</si>
  <si>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</si>
  <si>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</si>
  <si>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</si>
  <si>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</si>
  <si>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</si>
  <si>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</si>
  <si>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</si>
  <si>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</si>
  <si>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</si>
  <si>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</si>
  <si>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</si>
  <si>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</si>
  <si>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</si>
  <si>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</si>
  <si>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</si>
  <si>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</si>
  <si>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</si>
  <si>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</si>
  <si>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</si>
  <si>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</si>
  <si>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</si>
  <si>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</si>
  <si>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</si>
  <si>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</si>
  <si>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</si>
  <si>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</si>
  <si>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</si>
  <si>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</si>
  <si>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</si>
  <si>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</si>
  <si>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</si>
  <si>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</si>
  <si>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</si>
  <si>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</si>
  <si>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</si>
  <si>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</si>
  <si>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</si>
  <si>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</si>
  <si>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</si>
  <si>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</si>
  <si>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</si>
  <si>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</si>
  <si>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</si>
  <si>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</si>
  <si>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</si>
  <si>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</si>
  <si>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</si>
  <si>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</si>
  <si>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</si>
  <si>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</si>
  <si>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</si>
  <si>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</si>
  <si>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</si>
  <si>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</si>
  <si>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</si>
  <si>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</si>
  <si>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</si>
  <si>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</si>
  <si>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</si>
  <si>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</si>
  <si>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</si>
  <si>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</si>
  <si>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</si>
  <si>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</si>
  <si>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</si>
  <si>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</si>
  <si>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</si>
  <si>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</si>
  <si>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</si>
  <si>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</si>
  <si>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</si>
  <si>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</si>
  <si>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</si>
  <si>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</si>
  <si>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</si>
  <si>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</si>
  <si>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</si>
  <si>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</si>
  <si>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</si>
  <si>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</si>
  <si>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</si>
  <si>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</si>
  <si>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</si>
  <si>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</si>
  <si>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</si>
  <si>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</si>
  <si>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</si>
  <si>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</si>
  <si>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</si>
  <si>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</si>
  <si>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</si>
  <si>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</si>
  <si>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</si>
  <si>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</si>
  <si>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</si>
  <si>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</si>
  <si>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</si>
  <si>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</si>
  <si>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</si>
  <si>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</si>
  <si>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</si>
  <si>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</si>
  <si>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</si>
  <si>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</si>
  <si>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</si>
  <si>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</si>
  <si>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</si>
  <si>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</si>
  <si>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</si>
  <si>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</si>
  <si>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</si>
  <si>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</si>
  <si>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</si>
  <si>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</si>
  <si>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</si>
  <si>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</si>
  <si>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</si>
  <si>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</si>
  <si>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</si>
  <si>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</si>
  <si>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</si>
  <si>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</si>
  <si>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</si>
  <si>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</si>
  <si>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</si>
  <si>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</si>
  <si>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</si>
  <si>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</si>
  <si>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</si>
  <si>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</si>
  <si>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</si>
  <si>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</si>
  <si>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</si>
  <si>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</si>
  <si>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</si>
  <si>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</si>
  <si>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</si>
  <si>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</si>
  <si>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</si>
  <si>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</si>
  <si>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</si>
  <si>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</si>
  <si>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</si>
  <si>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</si>
  <si>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</si>
  <si>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</si>
  <si>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</si>
  <si>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</si>
  <si>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</si>
  <si>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</si>
  <si>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</si>
  <si>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</si>
  <si>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</si>
  <si>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</si>
  <si>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</si>
  <si>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</si>
  <si>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</si>
  <si>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</si>
  <si>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</si>
  <si>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</si>
  <si>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</si>
  <si>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</si>
  <si>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</si>
  <si>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</si>
  <si>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</si>
  <si>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</si>
  <si>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</si>
  <si>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</si>
  <si>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</si>
  <si>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</si>
  <si>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</si>
  <si>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</si>
  <si>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</si>
  <si>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</si>
  <si>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</si>
  <si>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</si>
  <si>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</si>
  <si>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</si>
  <si>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</si>
  <si>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</si>
  <si>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</si>
  <si>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</si>
  <si>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</si>
  <si>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</si>
  <si>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</si>
  <si>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</si>
  <si>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</si>
  <si>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</si>
  <si>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</si>
  <si>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</si>
  <si>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</si>
  <si>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</si>
  <si>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</si>
  <si>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</si>
  <si>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</si>
  <si>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</si>
  <si>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</si>
  <si>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</si>
  <si>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</si>
  <si>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</si>
  <si>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</si>
  <si>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</si>
  <si>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</si>
  <si>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</si>
  <si>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</si>
  <si>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</si>
  <si>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</si>
  <si>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</si>
  <si>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</si>
  <si>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</si>
  <si>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</si>
  <si>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</si>
  <si>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</si>
  <si>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</si>
  <si>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</si>
  <si>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</si>
  <si>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</si>
  <si>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</si>
  <si>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</si>
  <si>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</si>
  <si>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</si>
  <si>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</si>
  <si>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</si>
  <si>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</si>
  <si>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</si>
  <si>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</si>
  <si>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</si>
  <si>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</si>
  <si>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</si>
  <si>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</si>
  <si>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</si>
  <si>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</si>
  <si>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</si>
  <si>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</si>
  <si>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</si>
  <si>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</si>
  <si>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</si>
  <si>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</si>
  <si>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</si>
  <si>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</si>
  <si>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</si>
  <si>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</si>
  <si>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</si>
  <si>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</si>
  <si>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</si>
  <si>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</si>
  <si>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</si>
  <si>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</si>
  <si>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</si>
  <si>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</si>
  <si>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</si>
  <si>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</si>
  <si>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</si>
  <si>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</si>
  <si>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</si>
  <si>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</si>
  <si>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</si>
  <si>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</si>
  <si>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</si>
  <si>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</si>
  <si>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</si>
  <si>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</si>
  <si>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</si>
  <si>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</si>
  <si>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</si>
  <si>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</si>
  <si>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</si>
  <si>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</si>
  <si>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</si>
  <si>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</si>
  <si>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</si>
  <si>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</si>
  <si>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</si>
  <si>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</si>
  <si>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</si>
  <si>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</si>
  <si>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</si>
  <si>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</si>
  <si>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</si>
  <si>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</si>
  <si>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</si>
  <si>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</si>
  <si>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</si>
  <si>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</si>
  <si>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</si>
  <si>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</si>
  <si>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</si>
  <si>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</si>
  <si>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</si>
  <si>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</si>
  <si>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</si>
  <si>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</si>
  <si>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</si>
  <si>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</si>
  <si>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</si>
  <si>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</si>
  <si>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</si>
  <si>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</si>
  <si>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</si>
  <si>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</si>
  <si>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</si>
  <si>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</si>
  <si>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</si>
  <si>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</si>
  <si>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</si>
  <si>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</si>
  <si>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</si>
  <si>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</si>
  <si>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</si>
  <si>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</si>
  <si>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</si>
  <si>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</si>
  <si>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</si>
  <si>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</si>
  <si>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</si>
  <si>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</si>
  <si>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</si>
  <si>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</si>
  <si>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</si>
  <si>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</si>
  <si>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</si>
  <si>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</si>
  <si>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</si>
  <si>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</si>
  <si>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</si>
  <si>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</si>
  <si>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</si>
  <si>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</si>
  <si>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</si>
  <si>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</si>
  <si>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</si>
  <si>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</si>
  <si>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</si>
  <si>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</si>
  <si>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</si>
  <si>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</si>
  <si>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</si>
  <si>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</si>
  <si>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</si>
  <si>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</si>
  <si>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</si>
  <si>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</si>
  <si>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</si>
  <si>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</si>
  <si>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</si>
  <si>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</si>
  <si>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</si>
  <si>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</si>
  <si>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</si>
  <si>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</si>
  <si>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</si>
  <si>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</si>
  <si>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</si>
  <si>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</si>
  <si>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</si>
  <si>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</si>
  <si>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</si>
  <si>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</si>
  <si>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</si>
  <si>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</si>
  <si>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</si>
  <si>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</si>
  <si>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</si>
  <si>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</si>
  <si>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</si>
  <si>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</si>
  <si>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</si>
  <si>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</si>
  <si>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</si>
  <si>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</si>
  <si>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</si>
  <si>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</si>
  <si>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</si>
  <si>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</si>
  <si>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</si>
  <si>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</si>
  <si>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</si>
  <si>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</si>
  <si>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</si>
  <si>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</si>
  <si>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</si>
  <si>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</si>
  <si>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</si>
  <si>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</si>
  <si>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</si>
  <si>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</si>
  <si>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</si>
  <si>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</si>
  <si>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</si>
  <si>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</si>
  <si>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</si>
  <si>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</si>
  <si>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</si>
  <si>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</si>
  <si>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</si>
  <si>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</si>
  <si>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</si>
  <si>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</si>
  <si>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</si>
  <si>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</si>
  <si>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</si>
  <si>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</si>
  <si>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</si>
  <si>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</si>
  <si>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</si>
  <si>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</si>
  <si>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</si>
  <si>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</si>
  <si>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</si>
  <si>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</si>
  <si>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</si>
  <si>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</si>
  <si>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</si>
  <si>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</si>
  <si>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</si>
  <si>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</si>
  <si>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</si>
  <si>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</si>
  <si>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</si>
  <si>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</si>
  <si>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</si>
  <si>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</si>
  <si>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</si>
  <si>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</si>
  <si>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</si>
  <si>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</si>
  <si>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</si>
  <si>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</si>
  <si>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</si>
  <si>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</si>
  <si>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</si>
  <si>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</si>
  <si>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</si>
  <si>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</si>
  <si>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</si>
  <si>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</si>
  <si>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</si>
  <si>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</si>
  <si>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</si>
  <si>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</si>
  <si>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</si>
  <si>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</si>
  <si>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</si>
  <si>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</si>
  <si>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</si>
  <si>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</si>
  <si>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</si>
  <si>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</si>
  <si>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</si>
  <si>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</si>
  <si>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</si>
  <si>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</si>
  <si>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</si>
  <si>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</si>
  <si>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</si>
  <si>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</si>
  <si>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</si>
  <si>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</si>
  <si>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</si>
  <si>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</si>
  <si>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</si>
  <si>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</si>
  <si>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</si>
  <si>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</si>
  <si>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</si>
  <si>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</si>
  <si>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</si>
  <si>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</si>
  <si>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</si>
  <si>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</si>
  <si>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</si>
  <si>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</si>
  <si>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</si>
  <si>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</si>
  <si>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</si>
  <si>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</si>
  <si>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</si>
  <si>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</si>
  <si>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</si>
  <si>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</si>
  <si>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</si>
  <si>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</si>
  <si>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</si>
  <si>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</si>
  <si>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</si>
  <si>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</si>
  <si>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</si>
  <si>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</si>
  <si>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</si>
  <si>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</si>
  <si>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</si>
  <si>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</si>
  <si>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</si>
  <si>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</si>
  <si>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</si>
  <si>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</si>
  <si>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</si>
  <si>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</si>
  <si>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</si>
  <si>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</si>
  <si>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</si>
  <si>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</si>
  <si>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</si>
  <si>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</si>
  <si>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</si>
  <si>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</si>
  <si>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</si>
  <si>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</si>
  <si>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</si>
  <si>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</si>
  <si>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</si>
  <si>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</si>
  <si>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</si>
  <si>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</si>
  <si>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</si>
  <si>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</si>
  <si>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</si>
  <si>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</si>
  <si>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</si>
  <si>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</si>
  <si>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</si>
  <si>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</si>
  <si>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</si>
  <si>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</si>
  <si>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</si>
  <si>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</si>
  <si>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</si>
  <si>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</si>
  <si>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</si>
  <si>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</si>
  <si>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</si>
  <si>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</si>
  <si>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</si>
  <si>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</si>
  <si>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</si>
  <si>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</si>
  <si>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</si>
  <si>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</si>
  <si>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</si>
  <si>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</si>
  <si>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</si>
  <si>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</si>
  <si>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</si>
  <si>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</si>
  <si>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</si>
  <si>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</si>
  <si>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</si>
  <si>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</si>
  <si>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</si>
  <si>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</si>
  <si>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</si>
  <si>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</si>
  <si>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</si>
  <si>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</si>
  <si>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</si>
  <si>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</si>
  <si>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</si>
  <si>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</si>
  <si>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</si>
  <si>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</si>
  <si>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</si>
  <si>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</si>
  <si>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</si>
  <si>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</si>
  <si>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</si>
  <si>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</si>
  <si>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</si>
  <si>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</si>
  <si>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</si>
  <si>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</si>
  <si>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</si>
  <si>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</si>
  <si>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</si>
  <si>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</si>
  <si>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</si>
  <si>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</si>
  <si>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</si>
  <si>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</si>
  <si>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</si>
  <si>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</si>
  <si>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</si>
  <si>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</si>
  <si>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</si>
  <si>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</si>
  <si>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</si>
  <si>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</si>
  <si>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</si>
  <si>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</si>
  <si>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</si>
  <si>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</si>
  <si>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</si>
  <si>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</si>
  <si>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</si>
  <si>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</si>
  <si>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</si>
  <si>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</si>
  <si>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</si>
  <si>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</si>
  <si>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</si>
  <si>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</si>
  <si>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</si>
  <si>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</si>
  <si>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</si>
  <si>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</si>
  <si>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</si>
  <si>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</si>
  <si>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</si>
  <si>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</si>
  <si>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</si>
  <si>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</si>
  <si>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</si>
  <si>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</si>
  <si>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</si>
  <si>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</si>
  <si>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</si>
  <si>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</si>
  <si>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</si>
  <si>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</si>
  <si>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</si>
  <si>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</si>
  <si>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</si>
  <si>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</si>
  <si>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</si>
  <si>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</si>
  <si>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</si>
  <si>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</si>
  <si>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</si>
  <si>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</si>
  <si>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</si>
  <si>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</si>
  <si>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</si>
  <si>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</si>
  <si>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</si>
  <si>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</si>
  <si>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</si>
  <si>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</si>
  <si>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</si>
  <si>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</si>
  <si>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</si>
  <si>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</si>
  <si>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</si>
  <si>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</si>
  <si>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</si>
  <si>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</si>
  <si>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</si>
  <si>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</si>
  <si>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</si>
  <si>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</si>
  <si>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</si>
  <si>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</si>
  <si>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</si>
  <si>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</si>
  <si>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</si>
  <si>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</si>
  <si>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</si>
  <si>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</si>
  <si>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</si>
  <si>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</si>
  <si>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</si>
  <si>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</si>
  <si>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</si>
  <si>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</si>
  <si>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</si>
  <si>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</si>
  <si>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</si>
  <si>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</si>
  <si>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</si>
  <si>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</si>
  <si>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</si>
  <si>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</si>
  <si>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</si>
  <si>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</si>
  <si>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</si>
  <si>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</si>
  <si>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</si>
  <si>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</si>
  <si>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</si>
  <si>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</si>
  <si>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</si>
  <si>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</si>
  <si>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</si>
  <si>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</si>
  <si>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</si>
  <si>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</si>
  <si>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</si>
  <si>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</si>
  <si>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</si>
  <si>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</si>
  <si>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</si>
  <si>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</si>
  <si>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</si>
  <si>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</si>
  <si>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</si>
  <si>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</si>
  <si>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</si>
  <si>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</si>
  <si>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</si>
  <si>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</si>
  <si>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</si>
  <si>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</si>
  <si>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</si>
  <si>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</si>
  <si>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</si>
  <si>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</si>
  <si>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</si>
  <si>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</si>
  <si>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</si>
  <si>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</si>
  <si>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</si>
  <si>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</si>
  <si>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</si>
  <si>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</si>
  <si>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</si>
  <si>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</si>
  <si>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</si>
  <si>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</si>
  <si>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</si>
  <si>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</si>
  <si>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</si>
  <si>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</si>
  <si>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</si>
  <si>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</si>
  <si>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</si>
  <si>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</si>
  <si>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</si>
  <si>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</si>
  <si>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</si>
  <si>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</si>
  <si>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</si>
  <si>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</si>
  <si>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</si>
  <si>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</si>
  <si>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</si>
  <si>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</si>
  <si>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</si>
  <si>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</si>
  <si>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</si>
  <si>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</si>
  <si>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</si>
  <si>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</si>
  <si>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</si>
  <si>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</si>
  <si>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</si>
  <si>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</si>
  <si>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</si>
  <si>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</si>
  <si>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</si>
  <si>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</si>
  <si>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</si>
  <si>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</si>
  <si>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</si>
  <si>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</si>
  <si>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</si>
  <si>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</si>
  <si>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</si>
  <si>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</si>
  <si>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</si>
  <si>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</si>
  <si>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</si>
  <si>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</si>
  <si>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</si>
  <si>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</si>
  <si>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</si>
  <si>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</si>
  <si>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</si>
  <si>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</si>
  <si>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</si>
  <si>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</si>
  <si>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</si>
  <si>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</si>
  <si>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</si>
  <si>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</si>
  <si>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</si>
  <si>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</si>
  <si>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</si>
  <si>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</si>
  <si>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</si>
  <si>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</si>
  <si>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</si>
  <si>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</si>
  <si>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</si>
  <si>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</si>
  <si>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</si>
  <si>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</si>
  <si>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</si>
  <si>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</si>
  <si>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</si>
  <si>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</si>
  <si>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</si>
  <si>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</si>
  <si>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</si>
  <si>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</si>
  <si>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</si>
  <si>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</si>
  <si>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</si>
  <si>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</si>
  <si>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</si>
  <si>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</si>
  <si>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</si>
  <si>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</si>
  <si>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</si>
  <si>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</si>
  <si>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</si>
  <si>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</si>
  <si>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</si>
  <si>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</si>
  <si>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</si>
  <si>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</si>
  <si>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</si>
  <si>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</si>
  <si>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</si>
  <si>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</si>
  <si>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</si>
  <si>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</si>
  <si>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</si>
  <si>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</si>
  <si>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</si>
  <si>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</si>
  <si>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</si>
  <si>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</si>
  <si>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</si>
  <si>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</si>
  <si>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</si>
  <si>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</si>
  <si>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</si>
  <si>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</si>
  <si>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</si>
  <si>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</si>
  <si>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</si>
  <si>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</si>
  <si>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</si>
  <si>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</si>
  <si>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</si>
  <si>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</si>
  <si>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</si>
  <si>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</si>
  <si>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</si>
  <si>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</si>
  <si>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</si>
  <si>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</si>
  <si>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</si>
  <si>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</si>
  <si>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</si>
  <si>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</si>
  <si>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</si>
  <si>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</si>
  <si>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</si>
  <si>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</si>
  <si>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</si>
  <si>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</si>
  <si>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</si>
  <si>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</si>
  <si>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</si>
  <si>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</si>
  <si>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</si>
  <si>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</si>
  <si>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</si>
  <si>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</si>
  <si>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</si>
  <si>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</si>
  <si>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</si>
  <si>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</si>
  <si>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</si>
  <si>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</si>
  <si>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</si>
  <si>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</si>
  <si>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</si>
  <si>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</si>
  <si>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</si>
  <si>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</si>
  <si>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</si>
  <si>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</si>
  <si>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</si>
  <si>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</si>
  <si>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</si>
  <si>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</si>
  <si>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</si>
  <si>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</si>
  <si>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</si>
  <si>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</si>
  <si>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</si>
  <si>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</si>
  <si>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</si>
  <si>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</si>
  <si>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</si>
  <si>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</si>
  <si>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</si>
  <si>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</si>
  <si>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</si>
  <si>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</si>
  <si>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</si>
  <si>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</si>
  <si>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</si>
  <si>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</si>
  <si>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</si>
  <si>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</si>
  <si>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</si>
  <si>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</si>
  <si>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</si>
  <si>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</si>
  <si>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</si>
  <si>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</si>
  <si>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</si>
  <si>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</si>
  <si>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</si>
  <si>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</si>
  <si>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</si>
  <si>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</si>
  <si>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</si>
  <si>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</si>
  <si>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</si>
  <si>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</si>
  <si>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</si>
  <si>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</si>
  <si>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</si>
  <si>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</si>
  <si>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</si>
  <si>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</si>
  <si>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</si>
  <si>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</si>
  <si>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</si>
  <si>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</si>
  <si>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</si>
  <si>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</si>
  <si>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</si>
  <si>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</si>
  <si>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</si>
  <si>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</si>
  <si>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</si>
  <si>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</si>
  <si>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</si>
  <si>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</si>
  <si>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</si>
  <si>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</si>
  <si>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</si>
  <si>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</si>
  <si>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</si>
  <si>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</si>
  <si>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</si>
  <si>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</si>
  <si>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</si>
  <si>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</si>
  <si>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</si>
  <si>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</si>
  <si>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</si>
  <si>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</si>
  <si>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</si>
  <si>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</si>
  <si>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</si>
  <si>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</si>
  <si>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</si>
  <si>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</si>
  <si>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</si>
  <si>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</si>
  <si>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</si>
  <si>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</si>
  <si>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</si>
  <si>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</si>
  <si>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</si>
  <si>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</si>
  <si>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</si>
  <si>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</si>
  <si>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</si>
  <si>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</si>
  <si>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</si>
  <si>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</si>
  <si>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</si>
  <si>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</si>
  <si>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</si>
  <si>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</si>
  <si>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</si>
  <si>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</si>
  <si>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</si>
  <si>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</si>
  <si>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</si>
  <si>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</si>
  <si>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</si>
  <si>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</si>
  <si>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</si>
  <si>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</si>
  <si>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</si>
  <si>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</si>
  <si>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</si>
  <si>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</si>
  <si>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</si>
  <si>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</si>
  <si>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</si>
  <si>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</si>
  <si>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</si>
  <si>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</si>
  <si>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</si>
  <si>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</si>
  <si>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</si>
  <si>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</si>
  <si>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</si>
  <si>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</si>
  <si>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</si>
  <si>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</si>
  <si>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</si>
  <si>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</si>
  <si>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</si>
  <si>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</si>
  <si>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</si>
  <si>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</si>
  <si>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</si>
  <si>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</si>
  <si>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</si>
  <si>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</si>
  <si>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</si>
  <si>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</si>
  <si>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</si>
  <si>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</si>
  <si>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</si>
  <si>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</si>
  <si>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</si>
  <si>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</si>
  <si>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</si>
  <si>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</si>
  <si>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</si>
  <si>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</si>
  <si>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</si>
  <si>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</si>
  <si>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</si>
  <si>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</si>
  <si>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</si>
  <si>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</si>
  <si>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</si>
  <si>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</si>
  <si>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</si>
  <si>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</si>
  <si>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</si>
  <si>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</si>
  <si>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</si>
  <si>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</si>
  <si>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</si>
  <si>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</si>
  <si>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</si>
  <si>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</si>
  <si>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</si>
  <si>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</si>
  <si>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</si>
  <si>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</si>
  <si>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</si>
  <si>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</si>
  <si>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</si>
  <si>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</si>
  <si>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</si>
  <si>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</si>
  <si>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</si>
  <si>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</si>
  <si>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</si>
  <si>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</si>
  <si>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</si>
  <si>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</si>
  <si>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</si>
  <si>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</si>
  <si>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</si>
  <si>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</si>
  <si>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</si>
  <si>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</si>
  <si>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</si>
  <si>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</si>
  <si>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</si>
  <si>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</si>
  <si>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</si>
  <si>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</si>
  <si>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</si>
  <si>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</si>
  <si>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</si>
  <si>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</si>
  <si>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</si>
  <si>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</si>
  <si>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</si>
  <si>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</si>
  <si>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</si>
  <si>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</si>
  <si>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</si>
  <si>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</si>
  <si>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</si>
  <si>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</si>
  <si>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</si>
  <si>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</si>
  <si>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</si>
  <si>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</si>
  <si>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</si>
  <si>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</si>
  <si>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</si>
  <si>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</si>
  <si>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</si>
  <si>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</si>
  <si>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</si>
  <si>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</si>
  <si>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</si>
  <si>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</si>
  <si>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</si>
  <si>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</si>
  <si>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</si>
  <si>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</si>
  <si>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</si>
  <si>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</si>
  <si>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</si>
  <si>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</si>
  <si>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</si>
  <si>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</si>
  <si>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</si>
  <si>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</si>
  <si>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</si>
  <si>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</si>
  <si>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</si>
  <si>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</si>
  <si>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</si>
  <si>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</si>
  <si>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</si>
  <si>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</si>
  <si>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</si>
  <si>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</si>
  <si>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</si>
  <si>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</si>
  <si>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</si>
  <si>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</si>
  <si>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</si>
  <si>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</si>
  <si>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</si>
  <si>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</si>
  <si>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</si>
  <si>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</si>
  <si>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</si>
  <si>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</si>
  <si>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</si>
  <si>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</si>
  <si>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</si>
  <si>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</si>
  <si>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</si>
  <si>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</si>
  <si>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</si>
  <si>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</si>
  <si>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</si>
  <si>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</si>
  <si>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</si>
  <si>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</si>
  <si>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</si>
  <si>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</si>
  <si>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</si>
  <si>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</si>
  <si>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</si>
  <si>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</si>
  <si>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</si>
  <si>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</si>
  <si>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</si>
  <si>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</si>
  <si>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</si>
  <si>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</si>
  <si>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</si>
  <si>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</si>
  <si>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</si>
  <si>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</si>
  <si>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</si>
  <si>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</si>
  <si>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</si>
  <si>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</si>
  <si>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</si>
  <si>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</si>
  <si>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</si>
  <si>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</si>
  <si>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</si>
  <si>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</si>
  <si>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</si>
  <si>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</si>
  <si>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</si>
  <si>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</si>
  <si>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</si>
  <si>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</si>
  <si>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</si>
  <si>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</si>
  <si>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</si>
  <si>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</si>
  <si>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</si>
  <si>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</si>
  <si>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</si>
  <si>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</si>
  <si>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</si>
  <si>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</si>
  <si>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</si>
  <si>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</si>
  <si>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</si>
  <si>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</si>
  <si>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</si>
  <si>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</si>
  <si>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</si>
  <si>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</si>
  <si>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</si>
  <si>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</si>
  <si>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</si>
  <si>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</si>
  <si>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</si>
  <si>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</si>
  <si>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</si>
  <si>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</si>
  <si>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</si>
  <si>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</si>
  <si>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</si>
  <si>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</si>
  <si>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</si>
  <si>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</si>
  <si>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</si>
  <si>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</si>
  <si>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</si>
  <si>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</si>
  <si>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</si>
  <si>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</si>
  <si>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</si>
  <si>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</si>
  <si>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</si>
  <si>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</si>
  <si>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</si>
  <si>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</si>
  <si>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</si>
  <si>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</si>
  <si>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</si>
  <si>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</si>
  <si>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</si>
  <si>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</si>
  <si>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</si>
  <si>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</si>
  <si>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</si>
  <si>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</si>
  <si>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</si>
  <si>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</si>
  <si>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</si>
  <si>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</si>
  <si>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</si>
  <si>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</si>
  <si>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</si>
  <si>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</si>
  <si>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</si>
  <si>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</si>
  <si>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</si>
  <si>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</si>
  <si>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</si>
  <si>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</si>
  <si>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</si>
  <si>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</si>
  <si>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</si>
  <si>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</si>
  <si>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</si>
  <si>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</si>
  <si>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</si>
  <si>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</si>
  <si>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</si>
  <si>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</si>
  <si>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</si>
  <si>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</si>
  <si>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</si>
  <si>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</si>
  <si>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</si>
  <si>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</si>
  <si>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</si>
  <si>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</si>
  <si>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</si>
  <si>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</si>
  <si>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</si>
  <si>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</si>
  <si>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</si>
  <si>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</si>
  <si>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</si>
  <si>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</si>
  <si>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</si>
  <si>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</si>
  <si>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</si>
  <si>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</si>
  <si>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</si>
  <si>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</si>
  <si>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</si>
  <si>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</si>
  <si>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</si>
  <si>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</si>
  <si>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</si>
  <si>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</si>
  <si>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</si>
  <si>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</si>
  <si>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</si>
  <si>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</si>
  <si>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</si>
  <si>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</si>
  <si>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</si>
  <si>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</si>
  <si>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</si>
  <si>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</si>
  <si>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</si>
  <si>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</si>
  <si>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</si>
  <si>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</si>
  <si>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</si>
  <si>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</si>
  <si>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</si>
  <si>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</si>
  <si>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</si>
  <si>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</si>
  <si>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</si>
  <si>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</si>
  <si>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</si>
  <si>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</si>
  <si>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</si>
  <si>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</si>
  <si>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</si>
  <si>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</si>
  <si>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</si>
  <si>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</si>
  <si>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</si>
  <si>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</si>
  <si>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</si>
  <si>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</si>
  <si>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</si>
  <si>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</si>
  <si>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</si>
  <si>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</si>
  <si>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</si>
  <si>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</si>
  <si>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</si>
  <si>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</si>
  <si>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</si>
  <si>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</si>
  <si>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</si>
  <si>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</si>
  <si>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</si>
  <si>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</si>
  <si>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</si>
  <si>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</si>
  <si>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</si>
  <si>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</si>
  <si>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</si>
  <si>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</si>
  <si>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</si>
  <si>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</si>
  <si>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</si>
  <si>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</si>
  <si>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</si>
  <si>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</si>
  <si>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</si>
  <si>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</si>
  <si>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</si>
  <si>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</si>
  <si>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</si>
  <si>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</si>
  <si>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</si>
  <si>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</si>
  <si>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</si>
  <si>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</si>
  <si>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</si>
  <si>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</si>
  <si>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</si>
  <si>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</si>
  <si>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</si>
  <si>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</si>
  <si>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</si>
  <si>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</si>
  <si>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</si>
  <si>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</si>
  <si>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</si>
  <si>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</si>
  <si>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</si>
  <si>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</si>
  <si>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</si>
  <si>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</si>
  <si>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</si>
  <si>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</si>
  <si>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</si>
  <si>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</si>
  <si>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</si>
  <si>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</si>
  <si>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</si>
  <si>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</si>
  <si>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</si>
  <si>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</si>
  <si>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</si>
  <si>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</si>
  <si>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</si>
  <si>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</si>
  <si>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</si>
  <si>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</si>
  <si>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</si>
  <si>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</si>
  <si>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</si>
  <si>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</si>
  <si>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</si>
  <si>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</si>
  <si>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</si>
  <si>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</si>
  <si>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</si>
  <si>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</si>
  <si>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</si>
  <si>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</si>
  <si>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</si>
  <si>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</si>
  <si>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</si>
  <si>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</si>
  <si>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</si>
  <si>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</si>
  <si>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</si>
  <si>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</si>
  <si>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</si>
  <si>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</si>
  <si>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</si>
  <si>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</si>
  <si>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</si>
  <si>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</si>
  <si>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</si>
  <si>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</si>
  <si>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</si>
  <si>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</si>
  <si>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</si>
  <si>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</si>
  <si>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</si>
  <si>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</si>
  <si>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</si>
  <si>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</si>
  <si>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</si>
  <si>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</si>
  <si>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</si>
  <si>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</si>
  <si>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</si>
  <si>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</si>
  <si>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</si>
  <si>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</si>
  <si>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</si>
  <si>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</si>
  <si>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</si>
  <si>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</si>
  <si>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</si>
  <si>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</si>
  <si>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</si>
  <si>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</si>
  <si>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</si>
  <si>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</si>
  <si>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</si>
  <si>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</si>
  <si>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</si>
  <si>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</si>
  <si>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</si>
  <si>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</si>
  <si>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</si>
  <si>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</si>
  <si>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</si>
  <si>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</si>
  <si>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</si>
  <si>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</si>
  <si>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</si>
  <si>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</si>
  <si>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</si>
  <si>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</si>
  <si>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</si>
  <si>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</si>
  <si>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</si>
  <si>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</si>
  <si>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</si>
  <si>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</si>
  <si>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</si>
  <si>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</si>
  <si>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</si>
  <si>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</si>
  <si>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</si>
  <si>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</si>
  <si>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</si>
  <si>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</si>
  <si>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</si>
  <si>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</si>
  <si>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</si>
  <si>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</si>
  <si>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</si>
  <si>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</si>
  <si>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</si>
  <si>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</si>
  <si>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</si>
  <si>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</si>
  <si>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</si>
  <si>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</si>
  <si>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</si>
  <si>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</si>
  <si>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</si>
  <si>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</si>
  <si>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</si>
  <si>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</si>
  <si>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</si>
  <si>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</si>
  <si>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</si>
  <si>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</si>
  <si>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</si>
  <si>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</si>
  <si>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</si>
  <si>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</si>
  <si>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</si>
  <si>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</si>
  <si>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</si>
  <si>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</si>
  <si>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</si>
  <si>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</si>
  <si>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</si>
  <si>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</si>
  <si>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</si>
  <si>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</si>
  <si>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</si>
  <si>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</si>
  <si>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</si>
  <si>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</si>
  <si>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</si>
  <si>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</si>
  <si>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</si>
  <si>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</si>
  <si>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</si>
  <si>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</si>
  <si>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</si>
  <si>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</si>
  <si>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</si>
  <si>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</si>
  <si>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</si>
  <si>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</si>
  <si>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</si>
  <si>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</si>
  <si>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</si>
  <si>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</si>
  <si>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</si>
  <si>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</si>
  <si>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</si>
  <si>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</si>
  <si>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</si>
  <si>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</si>
  <si>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</si>
  <si>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</si>
  <si>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</si>
  <si>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</si>
  <si>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</si>
  <si>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</si>
  <si>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</si>
  <si>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</si>
  <si>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</si>
  <si>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</si>
  <si>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</si>
  <si>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</si>
  <si>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</si>
  <si>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</si>
  <si>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</si>
  <si>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</si>
  <si>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</si>
  <si>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</si>
  <si>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</si>
  <si>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</si>
  <si>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</si>
  <si>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</si>
  <si>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</si>
  <si>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</si>
  <si>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</si>
  <si>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</si>
  <si>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</si>
  <si>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</si>
  <si>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</si>
  <si>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</si>
  <si>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</si>
  <si>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</si>
  <si>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</si>
  <si>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</si>
  <si>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</si>
  <si>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</si>
  <si>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</si>
  <si>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</si>
  <si>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</si>
  <si>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</si>
  <si>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</si>
  <si>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</si>
  <si>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</si>
  <si>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</si>
  <si>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</si>
  <si>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</si>
  <si>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</si>
  <si>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</si>
  <si>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</si>
  <si>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</si>
  <si>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</si>
  <si>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</si>
  <si>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</si>
  <si>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</si>
  <si>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</si>
  <si>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</si>
  <si>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</si>
  <si>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</si>
  <si>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</si>
  <si>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</si>
  <si>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</si>
  <si>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</si>
  <si>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</si>
  <si>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</si>
  <si>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</si>
  <si>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</si>
  <si>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</si>
  <si>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</si>
  <si>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</si>
  <si>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</si>
  <si>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</si>
  <si>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</si>
  <si>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</si>
  <si>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</si>
  <si>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</si>
  <si>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</si>
  <si>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</si>
  <si>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</si>
  <si>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</si>
  <si>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</si>
  <si>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</si>
  <si>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</si>
  <si>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</si>
  <si>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</si>
  <si>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</si>
  <si>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</si>
  <si>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</si>
  <si>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</si>
  <si>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</si>
  <si>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</si>
  <si>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</si>
  <si>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</si>
  <si>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</si>
  <si>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</si>
  <si>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</si>
  <si>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</si>
  <si>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</si>
  <si>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</si>
  <si>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</si>
  <si>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</si>
  <si>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</si>
  <si>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</si>
  <si>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</si>
  <si>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</si>
  <si>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</si>
  <si>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</si>
  <si>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</si>
  <si>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</si>
  <si>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</si>
  <si>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</si>
  <si>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</si>
  <si>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</si>
  <si>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</si>
  <si>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</si>
  <si>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</si>
  <si>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</si>
  <si>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</si>
  <si>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</si>
  <si>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</si>
  <si>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</si>
  <si>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</si>
  <si>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</si>
  <si>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</si>
  <si>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</si>
  <si>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</si>
  <si>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</si>
  <si>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</si>
  <si>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</si>
  <si>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</si>
  <si>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</si>
  <si>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</si>
  <si>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</si>
  <si>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</si>
  <si>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</si>
  <si>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</si>
  <si>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</si>
  <si>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</si>
  <si>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</si>
  <si>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</si>
  <si>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</si>
  <si>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</si>
  <si>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</si>
  <si>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</si>
  <si>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</si>
  <si>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</si>
  <si>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</si>
  <si>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</si>
  <si>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</si>
  <si>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</si>
  <si>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</si>
  <si>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</si>
  <si>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</si>
  <si>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</si>
  <si>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</si>
  <si>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</si>
  <si>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</si>
  <si>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</si>
  <si>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</si>
  <si>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</si>
  <si>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</si>
  <si>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</si>
  <si>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</si>
  <si>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</si>
  <si>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</si>
  <si>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</si>
  <si>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</si>
  <si>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</si>
  <si>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</si>
  <si>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</si>
  <si>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</si>
  <si>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</si>
  <si>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</si>
  <si>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</si>
  <si>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</si>
  <si>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</si>
  <si>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</si>
  <si>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</si>
  <si>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</si>
  <si>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</si>
  <si>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</si>
  <si>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</si>
  <si>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</si>
  <si>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</si>
  <si>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</si>
  <si>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</si>
  <si>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</si>
  <si>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</si>
  <si>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</si>
  <si>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</si>
  <si>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</si>
  <si>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</si>
  <si>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</si>
  <si>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</si>
  <si>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</si>
  <si>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</si>
  <si>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</si>
  <si>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</si>
  <si>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</si>
  <si>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</si>
  <si>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</si>
  <si>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</si>
  <si>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</si>
  <si>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</si>
  <si>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</si>
  <si>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</si>
  <si>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</si>
  <si>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</si>
  <si>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</si>
  <si>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</si>
  <si>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</si>
  <si>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</si>
  <si>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</si>
  <si>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</si>
  <si>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</si>
  <si>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</si>
  <si>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</si>
  <si>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</si>
  <si>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</si>
  <si>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</si>
  <si>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</si>
  <si>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</si>
  <si>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</si>
  <si>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</si>
  <si>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</si>
  <si>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</si>
  <si>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</si>
  <si>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</si>
  <si>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</si>
  <si>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</si>
  <si>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</si>
  <si>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</si>
  <si>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</si>
  <si>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</si>
  <si>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</si>
  <si>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</si>
  <si>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</si>
  <si>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</si>
  <si>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</si>
  <si>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</si>
  <si>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</si>
  <si>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</si>
  <si>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</si>
  <si>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</si>
  <si>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</si>
  <si>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</si>
  <si>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</si>
  <si>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</si>
  <si>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</si>
  <si>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</si>
  <si>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</si>
  <si>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</si>
  <si>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</si>
  <si>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</si>
  <si>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</si>
  <si>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</si>
  <si>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</si>
  <si>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</si>
  <si>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</si>
  <si>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</si>
  <si>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</si>
  <si>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</si>
  <si>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</si>
  <si>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</si>
  <si>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</si>
  <si>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</si>
  <si>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</si>
  <si>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</si>
  <si>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</si>
  <si>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</si>
  <si>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</si>
  <si>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</si>
  <si>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</si>
  <si>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</si>
  <si>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</si>
  <si>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</si>
  <si>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</si>
  <si>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</si>
  <si>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</si>
  <si>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</si>
  <si>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</si>
  <si>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</si>
  <si>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</si>
  <si>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</si>
  <si>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</si>
  <si>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</si>
  <si>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</si>
  <si>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</si>
  <si>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</si>
  <si>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</si>
  <si>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</si>
  <si>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</si>
  <si>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</si>
  <si>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</si>
  <si>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</si>
  <si>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</si>
  <si>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</si>
  <si>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</si>
  <si>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</si>
  <si>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</si>
  <si>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</si>
  <si>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</si>
  <si>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</si>
  <si>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</si>
  <si>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</si>
  <si>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</si>
  <si>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</si>
  <si>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</si>
  <si>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</si>
  <si>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</si>
  <si>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</si>
  <si>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</si>
  <si>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</si>
  <si>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</si>
  <si>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</si>
  <si>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</si>
  <si>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</si>
  <si>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</si>
  <si>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</si>
  <si>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</si>
  <si>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</si>
  <si>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</si>
  <si>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</si>
  <si>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</si>
  <si>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</si>
  <si>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</si>
  <si>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</si>
  <si>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</si>
  <si>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</si>
  <si>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</si>
  <si>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</si>
  <si>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</si>
  <si>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</si>
  <si>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</si>
  <si>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</si>
  <si>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</si>
  <si>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</si>
  <si>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</si>
  <si>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</si>
  <si>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</si>
  <si>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</si>
  <si>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</si>
  <si>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</si>
  <si>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</si>
  <si>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</si>
  <si>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</si>
  <si>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</si>
  <si>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</si>
  <si>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</si>
  <si>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</si>
  <si>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</si>
  <si>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</si>
  <si>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</si>
  <si>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</si>
  <si>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</si>
  <si>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</si>
  <si>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</si>
  <si>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</si>
  <si>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</si>
  <si>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</si>
  <si>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</si>
  <si>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</si>
  <si>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</si>
  <si>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</si>
  <si>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</si>
  <si>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</si>
  <si>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</si>
  <si>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</si>
  <si>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</si>
  <si>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</si>
  <si>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</si>
  <si>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</si>
  <si>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</si>
  <si>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</si>
  <si>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</si>
  <si>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</si>
  <si>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</si>
  <si>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</si>
  <si>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</si>
  <si>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</si>
  <si>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</si>
  <si>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</si>
  <si>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</si>
  <si>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</si>
  <si>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</si>
  <si>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</si>
  <si>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</si>
  <si>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</si>
  <si>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</si>
  <si>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</si>
  <si>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</si>
  <si>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</si>
  <si>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</si>
  <si>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</si>
  <si>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</si>
  <si>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</si>
  <si>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</si>
  <si>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</si>
  <si>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</si>
  <si>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</si>
  <si>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</si>
  <si>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</si>
  <si>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</si>
  <si>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</si>
  <si>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</si>
  <si>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</si>
  <si>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</si>
  <si>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</si>
  <si>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</si>
  <si>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</si>
  <si>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</si>
  <si>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</si>
  <si>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</si>
  <si>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</si>
  <si>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</si>
  <si>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</si>
  <si>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</si>
  <si>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</si>
  <si>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</si>
  <si>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</si>
  <si>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</si>
  <si>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</si>
  <si>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</si>
  <si>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</si>
  <si>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</si>
  <si>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</si>
  <si>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</si>
  <si>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</si>
  <si>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</si>
  <si>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</si>
  <si>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</si>
  <si>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</si>
  <si>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</si>
  <si>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</si>
  <si>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</si>
  <si>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</si>
  <si>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</si>
  <si>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</si>
  <si>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</si>
  <si>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</si>
  <si>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</si>
  <si>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</si>
  <si>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</si>
  <si>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</si>
  <si>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</si>
  <si>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</si>
  <si>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</si>
  <si>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</si>
  <si>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</si>
  <si>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</si>
  <si>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</si>
  <si>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</si>
  <si>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</si>
  <si>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</si>
  <si>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</si>
  <si>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</si>
  <si>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</si>
  <si>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</si>
  <si>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</si>
  <si>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</si>
  <si>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</si>
  <si>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</si>
  <si>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</si>
  <si>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</si>
  <si>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</si>
  <si>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</si>
  <si>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</si>
  <si>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</si>
  <si>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</si>
  <si>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</si>
  <si>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</si>
  <si>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</si>
  <si>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</si>
  <si>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</si>
  <si>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</si>
  <si>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</si>
  <si>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</si>
  <si>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</si>
  <si>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</si>
  <si>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</si>
  <si>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</si>
  <si>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</si>
  <si>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</si>
  <si>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</si>
  <si>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</si>
  <si>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</si>
  <si>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</si>
  <si>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</si>
  <si>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</si>
  <si>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</si>
  <si>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</si>
  <si>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</si>
  <si>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</si>
  <si>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</si>
  <si>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</si>
  <si>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</si>
  <si>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</si>
  <si>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</si>
  <si>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</si>
  <si>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</si>
  <si>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</si>
  <si>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</si>
  <si>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</si>
  <si>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</si>
  <si>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</si>
  <si>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</si>
  <si>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</si>
  <si>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</si>
  <si>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</si>
  <si>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</si>
  <si>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</si>
  <si>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</si>
  <si>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</si>
  <si>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</si>
  <si>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</si>
  <si>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</si>
  <si>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</si>
  <si>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</si>
  <si>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</si>
  <si>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</si>
  <si>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</si>
  <si>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</si>
  <si>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</si>
  <si>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</si>
  <si>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</si>
  <si>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</si>
  <si>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</si>
  <si>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</si>
  <si>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</si>
  <si>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</si>
  <si>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</si>
  <si>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</si>
  <si>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</si>
  <si>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</si>
  <si>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</si>
  <si>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</si>
  <si>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</si>
  <si>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</si>
  <si>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</si>
  <si>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</si>
  <si>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</si>
  <si>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</si>
  <si>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</si>
  <si>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</si>
  <si>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</si>
  <si>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</si>
  <si>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</si>
  <si>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</si>
  <si>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</si>
  <si>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</si>
  <si>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</si>
  <si>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</si>
  <si>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</si>
  <si>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</si>
  <si>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</si>
  <si>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</si>
  <si>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</si>
  <si>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</si>
  <si>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</si>
  <si>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</si>
  <si>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</si>
  <si>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</si>
  <si>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</si>
  <si>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</si>
  <si>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</si>
  <si>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</si>
  <si>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</si>
  <si>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</si>
  <si>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</si>
  <si>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</si>
  <si>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</si>
  <si>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</si>
  <si>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</si>
  <si>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</si>
  <si>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</si>
  <si>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</si>
  <si>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</si>
  <si>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</si>
  <si>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</si>
  <si>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</si>
  <si>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</si>
  <si>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</si>
  <si>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</si>
  <si>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</si>
  <si>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</si>
  <si>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</si>
  <si>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</si>
  <si>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</si>
  <si>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</si>
  <si>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</si>
  <si>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</si>
  <si>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</si>
  <si>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</si>
  <si>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</si>
  <si>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</si>
  <si>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</si>
  <si>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</si>
  <si>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</si>
  <si>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</si>
  <si>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</si>
  <si>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</si>
  <si>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</si>
  <si>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</si>
  <si>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</si>
  <si>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</si>
  <si>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</si>
  <si>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</si>
  <si>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</si>
  <si>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</si>
  <si>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</si>
  <si>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</si>
  <si>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</si>
  <si>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</si>
  <si>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</si>
  <si>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</si>
  <si>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</si>
  <si>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</si>
  <si>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</si>
  <si>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</si>
  <si>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</si>
  <si>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</si>
  <si>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</si>
  <si>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</si>
  <si>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</si>
  <si>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</si>
  <si>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</si>
  <si>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</si>
  <si>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</si>
  <si>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</si>
  <si>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</si>
  <si>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</si>
  <si>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</si>
  <si>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</si>
  <si>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</si>
  <si>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</si>
  <si>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</si>
  <si>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</si>
  <si>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</si>
  <si>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</si>
  <si>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</si>
  <si>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</si>
  <si>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</si>
  <si>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</si>
  <si>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</si>
  <si>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</si>
  <si>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</si>
  <si>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</si>
  <si>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</si>
  <si>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</si>
  <si>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</si>
  <si>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</si>
  <si>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</si>
  <si>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</si>
  <si>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</si>
  <si>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</si>
  <si>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</si>
  <si>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</si>
  <si>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</si>
  <si>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</si>
  <si>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</si>
  <si>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</si>
  <si>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</si>
  <si>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</si>
  <si>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</si>
  <si>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</si>
  <si>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</si>
  <si>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</si>
  <si>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</si>
  <si>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</si>
  <si>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</si>
  <si>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</si>
  <si>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</si>
  <si>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</si>
  <si>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</si>
  <si>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</si>
  <si>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</si>
  <si>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</si>
  <si>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</si>
  <si>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</si>
  <si>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</si>
  <si>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</si>
  <si>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</si>
  <si>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</si>
  <si>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</si>
  <si>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</si>
  <si>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</si>
  <si>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</si>
  <si>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</si>
  <si>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</si>
  <si>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</si>
  <si>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</si>
  <si>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</si>
  <si>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</si>
  <si>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</si>
  <si>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</si>
  <si>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</si>
  <si>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</si>
  <si>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</si>
  <si>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</si>
  <si>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</si>
  <si>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</si>
  <si>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</si>
  <si>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</si>
  <si>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</si>
  <si>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</si>
  <si>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</si>
  <si>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</si>
  <si>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</si>
  <si>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</si>
  <si>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</si>
  <si>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</si>
  <si>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</si>
  <si>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</si>
  <si>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</si>
  <si>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</si>
  <si>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</si>
  <si>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</si>
  <si>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</si>
  <si>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</si>
  <si>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</si>
  <si>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</si>
  <si>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</si>
  <si>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</si>
  <si>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</si>
  <si>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</si>
  <si>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</si>
  <si>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</si>
  <si>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</si>
  <si>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</si>
  <si>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</si>
  <si>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</si>
  <si>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</si>
  <si>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</si>
  <si>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</si>
  <si>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</si>
  <si>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</si>
  <si>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</si>
  <si>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</si>
  <si>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</si>
  <si>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</si>
  <si>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</si>
  <si>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</si>
  <si>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</si>
  <si>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</si>
  <si>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</si>
  <si>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</si>
  <si>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</si>
  <si>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</si>
  <si>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</si>
  <si>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</si>
  <si>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</si>
  <si>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</si>
  <si>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</si>
  <si>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</si>
  <si>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</si>
  <si>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</si>
  <si>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</si>
  <si>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</si>
  <si>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</si>
  <si>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</si>
  <si>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</si>
  <si>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</si>
  <si>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</si>
  <si>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</si>
  <si>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</si>
  <si>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</si>
  <si>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</si>
  <si>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</si>
  <si>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</si>
  <si>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</si>
  <si>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</si>
  <si>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</si>
  <si>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</si>
  <si>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</si>
  <si>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</si>
  <si>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</si>
  <si>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</si>
  <si>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</si>
  <si>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</si>
  <si>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</si>
  <si>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</si>
  <si>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</si>
  <si>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</si>
  <si>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</si>
  <si>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</si>
  <si>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</si>
  <si>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</si>
  <si>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</si>
  <si>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</si>
  <si>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</si>
  <si>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</si>
  <si>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</si>
  <si>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</si>
  <si>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</si>
  <si>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</si>
  <si>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</si>
  <si>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</si>
  <si>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</si>
  <si>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</si>
  <si>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</si>
  <si>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</si>
  <si>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</si>
  <si>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</si>
  <si>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</si>
  <si>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</si>
  <si>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</si>
  <si>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</si>
  <si>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</si>
  <si>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</si>
  <si>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</si>
  <si>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</si>
  <si>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</si>
  <si>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</si>
  <si>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</si>
  <si>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</si>
  <si>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</si>
  <si>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</si>
  <si>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</si>
  <si>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</si>
  <si>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</si>
  <si>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</si>
  <si>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</si>
  <si>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</si>
  <si>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</si>
  <si>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</si>
  <si>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</si>
  <si>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</si>
  <si>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</si>
  <si>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</si>
  <si>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</si>
  <si>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</si>
  <si>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</si>
  <si>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</si>
  <si>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</si>
  <si>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</si>
  <si>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</si>
  <si>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</si>
  <si>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</si>
  <si>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</si>
  <si>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</si>
  <si>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</si>
  <si>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</si>
  <si>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</si>
  <si>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</si>
  <si>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</si>
  <si>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</si>
  <si>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</si>
  <si>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</si>
  <si>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</si>
  <si>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</si>
  <si>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</si>
  <si>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</si>
  <si>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</si>
  <si>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</si>
  <si>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</si>
  <si>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</si>
  <si>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</si>
  <si>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</si>
  <si>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</si>
  <si>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</si>
  <si>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</si>
  <si>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</si>
  <si>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</si>
  <si>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</si>
  <si>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</si>
  <si>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</si>
  <si>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</si>
  <si>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</si>
  <si>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</si>
  <si>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</si>
  <si>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</si>
  <si>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</si>
  <si>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</si>
  <si>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</si>
  <si>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</si>
  <si>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</si>
  <si>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</si>
  <si>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</si>
  <si>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</si>
  <si>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</si>
  <si>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</si>
  <si>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</si>
  <si>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</si>
  <si>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</si>
  <si>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</si>
  <si>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</si>
  <si>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</si>
  <si>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</si>
  <si>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</si>
  <si>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</si>
  <si>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</si>
  <si>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</si>
  <si>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</si>
  <si>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</si>
  <si>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</si>
  <si>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</si>
  <si>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</si>
  <si>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</si>
  <si>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</si>
  <si>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</si>
  <si>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</si>
  <si>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</si>
  <si>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</si>
  <si>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</si>
  <si>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</si>
  <si>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</si>
  <si>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</si>
  <si>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</si>
  <si>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</si>
  <si>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</si>
  <si>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</si>
  <si>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</si>
  <si>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</si>
  <si>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</si>
  <si>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</si>
  <si>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</si>
  <si>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</si>
  <si>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</si>
  <si>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</si>
  <si>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</si>
  <si>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</si>
  <si>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</si>
  <si>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</si>
  <si>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</si>
  <si>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</si>
  <si>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</si>
  <si>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</si>
  <si>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</si>
  <si>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</si>
  <si>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</si>
  <si>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</si>
  <si>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</si>
  <si>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</si>
  <si>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</si>
  <si>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</si>
  <si>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</si>
  <si>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</si>
  <si>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</si>
  <si>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</si>
  <si>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</si>
  <si>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</si>
  <si>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</si>
  <si>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</si>
  <si>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</si>
  <si>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</si>
  <si>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</si>
  <si>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</si>
  <si>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</si>
  <si>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</si>
  <si>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</si>
  <si>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</si>
  <si>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</si>
  <si>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</si>
  <si>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</si>
  <si>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</si>
  <si>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</si>
  <si>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</si>
  <si>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</si>
  <si>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</si>
  <si>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</si>
  <si>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</si>
  <si>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</si>
  <si>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</si>
  <si>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</si>
  <si>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</si>
  <si>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</si>
  <si>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</si>
  <si>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</si>
  <si>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</si>
  <si>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</si>
  <si>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</si>
  <si>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</si>
  <si>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</si>
  <si>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</si>
  <si>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</si>
  <si>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</si>
  <si>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</si>
  <si>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</si>
  <si>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</si>
  <si>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</si>
  <si>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</si>
  <si>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</si>
  <si>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</si>
  <si>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</si>
  <si>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</si>
  <si>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</si>
  <si>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</si>
  <si>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</si>
  <si>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</si>
  <si>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</si>
  <si>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</si>
  <si>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</si>
  <si>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</si>
  <si>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</si>
  <si>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</si>
  <si>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</si>
  <si>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</si>
  <si>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</si>
  <si>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</si>
  <si>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</si>
  <si>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</si>
  <si>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</si>
  <si>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</si>
  <si>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</si>
  <si>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</si>
  <si>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</si>
  <si>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</si>
  <si>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</si>
  <si>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</si>
  <si>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</si>
  <si>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</si>
  <si>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</si>
  <si>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</si>
  <si>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</si>
  <si>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</si>
  <si>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</si>
  <si>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</si>
  <si>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</si>
  <si>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</si>
  <si>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</si>
  <si>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</si>
  <si>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</si>
  <si>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</si>
  <si>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</si>
  <si>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</si>
  <si>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</si>
  <si>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</si>
  <si>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</si>
  <si>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</si>
  <si>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</si>
  <si>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</si>
  <si>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</si>
  <si>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</si>
  <si>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</si>
  <si>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</si>
  <si>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</si>
  <si>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</si>
  <si>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</si>
  <si>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</si>
  <si>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</si>
  <si>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</si>
  <si>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</si>
  <si>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</si>
  <si>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</si>
  <si>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</si>
  <si>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</si>
  <si>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</si>
  <si>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</si>
  <si>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</si>
  <si>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</si>
  <si>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</si>
  <si>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</si>
  <si>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</si>
  <si>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</si>
  <si>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</si>
  <si>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</si>
  <si>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</si>
  <si>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</si>
  <si>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</si>
  <si>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</si>
  <si>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</si>
  <si>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</si>
  <si>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</si>
  <si>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</si>
  <si>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</si>
  <si>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</si>
  <si>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</si>
  <si>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</si>
  <si>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</si>
  <si>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</si>
  <si>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</si>
  <si>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</si>
  <si>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</si>
  <si>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</si>
  <si>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</si>
  <si>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</si>
  <si>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</si>
  <si>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</si>
  <si>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</si>
  <si>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</si>
  <si>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</si>
  <si>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</si>
  <si>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</si>
  <si>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</si>
  <si>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</si>
  <si>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</si>
  <si>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</si>
  <si>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</si>
  <si>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</si>
  <si>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</si>
  <si>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</si>
  <si>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</si>
  <si>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</si>
  <si>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</si>
  <si>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</si>
  <si>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</si>
  <si>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</si>
  <si>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</si>
  <si>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</si>
  <si>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</si>
  <si>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</si>
  <si>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</si>
  <si>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</si>
  <si>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</si>
  <si>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</si>
  <si>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</si>
  <si>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</si>
  <si>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</si>
  <si>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</si>
  <si>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</si>
  <si>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</si>
  <si>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</si>
  <si>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</si>
  <si>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</si>
  <si>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</si>
  <si>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</si>
  <si>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</si>
  <si>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</si>
  <si>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</si>
  <si>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</si>
  <si>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</si>
  <si>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</si>
  <si>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</si>
  <si>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</si>
  <si>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</si>
  <si>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</si>
  <si>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</si>
  <si>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</si>
  <si>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</si>
  <si>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</si>
  <si>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</si>
  <si>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</si>
  <si>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</si>
  <si>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</si>
  <si>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</si>
  <si>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</si>
  <si>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</si>
  <si>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</si>
  <si>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</si>
  <si>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</si>
  <si>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</si>
  <si>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</si>
  <si>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</si>
  <si>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</si>
  <si>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</si>
  <si>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</si>
  <si>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</si>
  <si>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</si>
  <si>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</si>
  <si>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</si>
  <si>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</si>
  <si>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</si>
  <si>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</si>
  <si>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</si>
  <si>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</si>
  <si>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</si>
  <si>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</si>
  <si>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</si>
  <si>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</si>
  <si>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</si>
  <si>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</si>
  <si>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</si>
  <si>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</si>
  <si>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</si>
  <si>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</si>
  <si>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</si>
  <si>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</si>
  <si>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</si>
  <si>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</si>
  <si>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</si>
  <si>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</si>
  <si>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</si>
  <si>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</si>
  <si>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</si>
  <si>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</si>
  <si>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</si>
  <si>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</si>
  <si>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</si>
  <si>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</si>
  <si>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</si>
  <si>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</si>
  <si>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</si>
  <si>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</si>
  <si>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</si>
  <si>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</si>
  <si>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</si>
  <si>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</si>
  <si>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</si>
  <si>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</si>
  <si>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</si>
  <si>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</si>
  <si>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</si>
  <si>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</si>
  <si>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</si>
  <si>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</si>
  <si>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</si>
  <si>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</si>
  <si>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</si>
  <si>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</si>
  <si>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</si>
  <si>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</si>
  <si>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</si>
  <si>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</si>
  <si>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</si>
  <si>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</si>
  <si>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</si>
  <si>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</si>
  <si>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</si>
  <si>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</si>
  <si>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</si>
  <si>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</si>
  <si>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</si>
  <si>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</si>
  <si>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</si>
  <si>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</si>
  <si>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</si>
  <si>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</si>
  <si>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</si>
  <si>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</si>
  <si>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</si>
  <si>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</si>
  <si>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</si>
  <si>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</si>
  <si>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</si>
  <si>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</si>
  <si>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</si>
  <si>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</si>
  <si>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</si>
  <si>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</si>
  <si>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</si>
  <si>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</si>
  <si>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</si>
  <si>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</si>
  <si>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</si>
  <si>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</si>
  <si>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</si>
  <si>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</si>
  <si>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</si>
  <si>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</si>
  <si>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</si>
  <si>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</si>
  <si>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</si>
  <si>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</si>
  <si>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</si>
  <si>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</si>
  <si>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</si>
  <si>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</si>
  <si>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</si>
  <si>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</si>
  <si>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</si>
  <si>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</si>
  <si>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</si>
  <si>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</si>
  <si>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</si>
  <si>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</si>
  <si>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</si>
  <si>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</si>
  <si>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</si>
  <si>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</si>
  <si>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</si>
  <si>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</si>
  <si>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</si>
  <si>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</si>
  <si>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</si>
  <si>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</si>
  <si>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</si>
  <si>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</si>
  <si>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</si>
  <si>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</si>
  <si>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</si>
  <si>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</si>
  <si>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</si>
  <si>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</si>
  <si>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</si>
  <si>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</si>
  <si>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</si>
  <si>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</si>
  <si>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</si>
  <si>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</si>
  <si>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</si>
  <si>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</si>
  <si>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</si>
  <si>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</si>
  <si>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</si>
  <si>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</si>
  <si>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</si>
  <si>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</si>
  <si>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</si>
  <si>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</si>
  <si>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</si>
  <si>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</si>
  <si>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</si>
  <si>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</si>
  <si>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</si>
  <si>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</si>
  <si>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</si>
  <si>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</si>
  <si>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</si>
  <si>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</si>
  <si>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</si>
  <si>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</si>
  <si>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</si>
  <si>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</si>
  <si>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</si>
  <si>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</si>
  <si>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</si>
  <si>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</si>
  <si>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</si>
  <si>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</si>
  <si>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</si>
  <si>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</si>
  <si>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</si>
  <si>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</si>
  <si>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</si>
  <si>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</si>
  <si>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</si>
  <si>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</si>
  <si>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</si>
  <si>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</si>
  <si>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</si>
  <si>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</si>
  <si>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</si>
  <si>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</si>
  <si>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</si>
  <si>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</si>
  <si>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</si>
  <si>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</si>
  <si>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</si>
  <si>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</si>
  <si>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</si>
  <si>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</si>
  <si>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</si>
  <si>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</si>
  <si>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</si>
  <si>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</si>
  <si>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</si>
  <si>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</si>
  <si>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</si>
  <si>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</si>
  <si>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</si>
  <si>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</si>
  <si>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</si>
  <si>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</si>
  <si>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</si>
  <si>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</si>
  <si>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</si>
  <si>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</si>
  <si>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</si>
  <si>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</si>
  <si>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</si>
  <si>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</si>
  <si>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</si>
  <si>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</si>
  <si>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</si>
  <si>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</si>
  <si>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</si>
  <si>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</si>
  <si>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</si>
  <si>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</si>
  <si>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</si>
  <si>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</si>
  <si>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</si>
  <si>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</si>
  <si>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</si>
  <si>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</si>
  <si>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</si>
  <si>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</si>
  <si>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</si>
  <si>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</si>
  <si>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</si>
  <si>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</si>
  <si>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</si>
  <si>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</si>
  <si>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</si>
  <si>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</si>
  <si>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</si>
  <si>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</si>
  <si>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</si>
  <si>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</si>
  <si>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</si>
  <si>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</si>
  <si>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</si>
  <si>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</si>
  <si>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</si>
  <si>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</si>
  <si>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</si>
  <si>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</si>
  <si>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</si>
  <si>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</si>
  <si>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</si>
  <si>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</si>
  <si>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</si>
  <si>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</si>
  <si>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</si>
  <si>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</si>
  <si>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</si>
  <si>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</si>
  <si>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</si>
  <si>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</si>
  <si>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</si>
  <si>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</si>
  <si>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</si>
  <si>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</si>
  <si>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</si>
  <si>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</si>
  <si>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</si>
  <si>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</si>
  <si>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</si>
  <si>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</si>
  <si>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</si>
  <si>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</si>
  <si>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</si>
  <si>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</si>
  <si>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</si>
  <si>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</si>
  <si>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</si>
  <si>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</si>
  <si>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</si>
  <si>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</si>
  <si>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</si>
  <si>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</si>
  <si>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</si>
  <si>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</si>
  <si>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</si>
  <si>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</si>
  <si>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</si>
  <si>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</si>
  <si>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</si>
  <si>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</si>
  <si>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</si>
  <si>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</si>
  <si>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</si>
  <si>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</si>
  <si>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</si>
  <si>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</si>
  <si>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</si>
  <si>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</si>
  <si>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</si>
  <si>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</si>
  <si>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</si>
  <si>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</si>
  <si>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</si>
  <si>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</si>
  <si>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</si>
  <si>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</si>
  <si>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</si>
  <si>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</si>
  <si>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</si>
  <si>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</si>
  <si>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</si>
  <si>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</si>
  <si>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</si>
  <si>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</si>
  <si>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</si>
  <si>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</si>
  <si>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</si>
  <si>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</si>
  <si>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</si>
  <si>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</si>
  <si>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</si>
  <si>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</si>
  <si>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</si>
  <si>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</si>
  <si>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</si>
  <si>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</si>
  <si>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</si>
  <si>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</si>
  <si>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</si>
  <si>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</si>
  <si>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</si>
  <si>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</si>
  <si>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</si>
  <si>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</si>
  <si>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</si>
  <si>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</si>
  <si>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</si>
  <si>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</si>
  <si>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</si>
  <si>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</si>
  <si>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</si>
  <si>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</si>
  <si>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</si>
  <si>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</si>
  <si>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</si>
  <si>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</si>
  <si>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</si>
  <si>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</si>
  <si>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</si>
  <si>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</si>
  <si>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</si>
  <si>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</si>
  <si>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</si>
  <si>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</si>
  <si>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</si>
  <si>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</si>
  <si>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</si>
  <si>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</si>
  <si>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</si>
  <si>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</si>
  <si>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</si>
  <si>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</si>
  <si>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</si>
  <si>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</si>
  <si>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</si>
  <si>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</si>
  <si>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</si>
  <si>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</si>
  <si>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</si>
  <si>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</si>
  <si>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</si>
  <si>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</si>
  <si>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</si>
  <si>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</si>
  <si>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</si>
  <si>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</si>
  <si>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</si>
  <si>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</si>
  <si>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</si>
  <si>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</si>
  <si>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</si>
  <si>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</si>
  <si>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</si>
  <si>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</si>
  <si>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</si>
  <si>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</si>
  <si>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</si>
  <si>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</si>
  <si>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</si>
  <si>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</si>
  <si>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</si>
  <si>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</si>
  <si>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</si>
  <si>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</si>
  <si>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</si>
  <si>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</si>
  <si>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</si>
  <si>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</si>
  <si>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</si>
  <si>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</si>
  <si>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</si>
  <si>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</si>
  <si>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</si>
  <si>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</si>
  <si>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</si>
  <si>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</si>
  <si>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</si>
  <si>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</si>
  <si>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</si>
  <si>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</si>
  <si>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</si>
  <si>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</si>
  <si>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</si>
  <si>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</si>
  <si>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</si>
  <si>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</si>
  <si>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</si>
  <si>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</si>
  <si>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</si>
  <si>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</si>
  <si>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</si>
  <si>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</si>
  <si>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</si>
  <si>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</si>
  <si>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</si>
  <si>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</si>
  <si>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</si>
  <si>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</si>
  <si>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</si>
  <si>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</si>
  <si>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</si>
  <si>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</si>
  <si>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</si>
  <si>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</si>
  <si>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</si>
  <si>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</si>
  <si>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</si>
  <si>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</si>
  <si>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</si>
  <si>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</si>
  <si>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</si>
  <si>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</si>
  <si>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</si>
  <si>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</si>
  <si>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</si>
  <si>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</si>
  <si>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</si>
  <si>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</si>
  <si>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</si>
  <si>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</si>
  <si>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</si>
  <si>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</si>
  <si>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</si>
  <si>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</si>
  <si>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</si>
  <si>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</si>
  <si>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</si>
  <si>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</si>
  <si>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</si>
  <si>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</si>
  <si>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</si>
  <si>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</si>
  <si>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</si>
  <si>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</si>
  <si>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</si>
  <si>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</si>
  <si>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</si>
  <si>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</si>
  <si>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</si>
  <si>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</si>
  <si>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</si>
  <si>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</si>
  <si>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</si>
  <si>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</si>
  <si>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</si>
  <si>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</si>
  <si>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</si>
  <si>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</si>
  <si>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</si>
  <si>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</si>
  <si>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</si>
  <si>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</si>
  <si>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</si>
  <si>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</si>
  <si>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</si>
  <si>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</si>
  <si>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</si>
  <si>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</si>
  <si>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</si>
  <si>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</si>
  <si>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</si>
  <si>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</si>
  <si>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</si>
  <si>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</si>
  <si>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</si>
  <si>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</si>
  <si>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</si>
  <si>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</si>
  <si>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</si>
  <si>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</si>
  <si>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</si>
  <si>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</si>
  <si>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</si>
  <si>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</si>
  <si>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</si>
  <si>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</si>
  <si>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</si>
  <si>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</si>
  <si>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</si>
  <si>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</si>
  <si>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</si>
  <si>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</si>
  <si>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</si>
  <si>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</si>
  <si>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</si>
  <si>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</si>
  <si>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</si>
  <si>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</si>
  <si>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</si>
  <si>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</si>
  <si>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</si>
  <si>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</si>
  <si>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</si>
  <si>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</si>
  <si>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</si>
  <si>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</si>
  <si>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</si>
  <si>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</si>
  <si>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</si>
  <si>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</si>
  <si>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</si>
  <si>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</si>
  <si>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</si>
  <si>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</si>
  <si>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</si>
  <si>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</si>
  <si>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</si>
  <si>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</si>
  <si>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</si>
  <si>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</si>
  <si>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</si>
  <si>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</si>
  <si>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</si>
  <si>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</si>
  <si>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</si>
  <si>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</si>
  <si>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</si>
  <si>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</si>
  <si>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</si>
  <si>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</si>
  <si>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</si>
  <si>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</si>
  <si>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</si>
  <si>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</si>
  <si>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</si>
  <si>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</si>
  <si>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</si>
  <si>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</si>
  <si>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</si>
  <si>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</si>
  <si>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</si>
  <si>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</si>
  <si>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</si>
  <si>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</si>
  <si>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</si>
  <si>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</si>
  <si>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</si>
  <si>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</si>
  <si>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</si>
  <si>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</si>
  <si>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</si>
  <si>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</si>
  <si>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</si>
  <si>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</si>
  <si>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</si>
  <si>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</si>
  <si>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</si>
  <si>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</si>
  <si>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</si>
  <si>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</si>
  <si>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</si>
  <si>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</si>
  <si>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</si>
  <si>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</si>
  <si>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</si>
  <si>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</si>
  <si>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</si>
  <si>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</si>
  <si>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</si>
  <si>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</si>
  <si>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</si>
  <si>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</si>
  <si>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</si>
  <si>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</si>
  <si>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</si>
  <si>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</si>
  <si>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</si>
  <si>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</si>
  <si>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</si>
  <si>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</si>
  <si>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</si>
  <si>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</si>
  <si>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</si>
  <si>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</si>
  <si>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</si>
  <si>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</si>
  <si>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</si>
  <si>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</si>
  <si>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</si>
  <si>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</si>
  <si>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</si>
  <si>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</si>
  <si>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</si>
  <si>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</si>
  <si>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</si>
  <si>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</si>
  <si>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</si>
  <si>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</si>
  <si>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</si>
  <si>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</si>
  <si>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</si>
  <si>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</si>
  <si>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</si>
  <si>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</si>
  <si>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</si>
  <si>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</si>
  <si>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</si>
  <si>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</si>
  <si>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</si>
  <si>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</si>
  <si>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</si>
  <si>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</si>
  <si>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</si>
  <si>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</si>
  <si>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</si>
  <si>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</si>
  <si>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</si>
  <si>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</si>
  <si>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</si>
  <si>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</si>
  <si>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</si>
  <si>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</si>
  <si>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</si>
  <si>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</si>
  <si>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</si>
  <si>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</si>
  <si>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</si>
  <si>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</si>
  <si>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</si>
  <si>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</si>
  <si>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</si>
  <si>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</si>
  <si>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</si>
  <si>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</si>
  <si>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</si>
  <si>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</si>
  <si>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</si>
  <si>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</si>
  <si>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</si>
  <si>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</si>
  <si>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</si>
  <si>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</si>
  <si>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</si>
  <si>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</si>
  <si>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</si>
  <si>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</si>
  <si>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</si>
  <si>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</si>
  <si>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</si>
  <si>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</si>
  <si>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</si>
  <si>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</si>
  <si>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</si>
  <si>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</si>
  <si>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</si>
  <si>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</si>
  <si>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</si>
  <si>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</si>
  <si>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</si>
  <si>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</si>
  <si>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</si>
  <si>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</si>
  <si>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</si>
  <si>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</si>
  <si>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</si>
  <si>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</si>
  <si>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</si>
  <si>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</si>
  <si>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</si>
  <si>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</si>
  <si>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</si>
  <si>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</si>
  <si>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</si>
  <si>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</si>
  <si>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</si>
  <si>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</si>
  <si>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</si>
  <si>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</si>
  <si>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</si>
  <si>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</si>
  <si>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</si>
  <si>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</si>
  <si>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</si>
  <si>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</si>
  <si>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</si>
  <si>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</si>
  <si>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</si>
  <si>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</si>
  <si>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</si>
  <si>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</si>
  <si>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</si>
  <si>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</si>
  <si>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</si>
  <si>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</si>
  <si>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</si>
  <si>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</si>
  <si>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</si>
  <si>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</si>
  <si>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</si>
  <si>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</si>
  <si>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</si>
  <si>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</si>
  <si>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</si>
  <si>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</si>
  <si>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</si>
  <si>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</si>
  <si>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</si>
  <si>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</si>
  <si>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</si>
  <si>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</si>
  <si>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</si>
  <si>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</si>
  <si>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</si>
  <si>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</si>
  <si>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</si>
  <si>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</si>
  <si>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</si>
  <si>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</si>
  <si>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</si>
  <si>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</si>
  <si>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</si>
  <si>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</si>
  <si>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</si>
  <si>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</si>
  <si>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</si>
  <si>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</si>
  <si>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</si>
  <si>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</si>
  <si>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</si>
  <si>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</si>
  <si>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</si>
  <si>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</si>
  <si>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</si>
  <si>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</si>
  <si>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</si>
  <si>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</si>
  <si>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</si>
  <si>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</si>
  <si>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</si>
  <si>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</si>
  <si>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</si>
  <si>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</si>
  <si>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</si>
  <si>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</si>
  <si>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</si>
  <si>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</si>
  <si>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</si>
  <si>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</si>
  <si>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</si>
  <si>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</si>
  <si>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</si>
  <si>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</si>
  <si>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</si>
  <si>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</si>
  <si>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</si>
  <si>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</si>
  <si>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</si>
  <si>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</si>
  <si>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</si>
  <si>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</si>
  <si>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</si>
  <si>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</si>
  <si>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</si>
  <si>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</si>
  <si>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</si>
  <si>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</si>
  <si>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</si>
  <si>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</si>
  <si>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</si>
  <si>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</si>
  <si>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</si>
  <si>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</si>
  <si>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</si>
  <si>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</si>
  <si>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</si>
  <si>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</si>
  <si>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</si>
  <si>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</si>
  <si>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</si>
  <si>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</si>
  <si>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</si>
  <si>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</si>
  <si>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</si>
  <si>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</si>
  <si>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</si>
  <si>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</si>
  <si>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</si>
  <si>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</si>
  <si>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</si>
  <si>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</si>
  <si>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</si>
  <si>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</si>
  <si>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</si>
  <si>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</si>
  <si>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</si>
  <si>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</si>
  <si>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</si>
  <si>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</si>
  <si>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</si>
  <si>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</si>
  <si>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</si>
  <si>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</si>
  <si>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</si>
  <si>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</si>
  <si>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</si>
  <si>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</si>
  <si>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</si>
  <si>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</si>
  <si>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</si>
  <si>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</si>
  <si>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</si>
  <si>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</si>
  <si>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</si>
  <si>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</si>
  <si>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</si>
  <si>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</si>
  <si>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</si>
  <si>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</si>
  <si>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</si>
  <si>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</si>
  <si>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</si>
  <si>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</si>
  <si>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</si>
  <si>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</si>
  <si>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</si>
  <si>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</si>
  <si>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</si>
  <si>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</si>
  <si>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</si>
  <si>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</si>
  <si>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</si>
  <si>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</si>
  <si>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</si>
  <si>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</si>
  <si>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</si>
  <si>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</si>
  <si>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</si>
  <si>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</si>
  <si>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</si>
  <si>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</si>
  <si>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</si>
  <si>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</si>
  <si>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</si>
  <si>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</si>
  <si>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</si>
  <si>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</si>
  <si>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</si>
  <si>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</si>
  <si>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</si>
  <si>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</si>
  <si>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</si>
  <si>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</si>
  <si>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</si>
  <si>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</si>
  <si>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</si>
  <si>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</si>
  <si>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</si>
  <si>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</si>
  <si>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</si>
  <si>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</si>
  <si>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</si>
  <si>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</si>
  <si>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</si>
  <si>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</si>
  <si>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</si>
  <si>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</si>
  <si>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</si>
  <si>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</si>
  <si>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</si>
  <si>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</si>
  <si>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</si>
  <si>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</si>
  <si>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</si>
  <si>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</si>
  <si>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</si>
  <si>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</si>
  <si>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</si>
  <si>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</si>
  <si>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</si>
  <si>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</si>
  <si>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</si>
  <si>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</si>
  <si>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</si>
  <si>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</si>
  <si>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</si>
  <si>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</si>
  <si>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</si>
  <si>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</si>
  <si>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</si>
  <si>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</si>
  <si>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</si>
  <si>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</si>
  <si>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</si>
  <si>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</si>
  <si>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</si>
  <si>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</si>
  <si>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</si>
  <si>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</si>
  <si>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</si>
  <si>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</si>
  <si>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</si>
  <si>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</si>
  <si>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</si>
  <si>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</si>
  <si>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</si>
  <si>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</si>
  <si>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</si>
  <si>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</si>
  <si>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</si>
  <si>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</si>
  <si>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</si>
  <si>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</si>
  <si>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</si>
  <si>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</si>
  <si>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</si>
  <si>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</si>
  <si>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</si>
  <si>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</si>
  <si>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</si>
  <si>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</si>
  <si>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</si>
  <si>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</si>
  <si>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</si>
  <si>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</si>
  <si>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</si>
  <si>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</si>
  <si>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</si>
  <si>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</si>
  <si>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</si>
  <si>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</si>
  <si>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</si>
  <si>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</si>
  <si>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</si>
  <si>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</si>
  <si>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</si>
  <si>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</si>
  <si>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</si>
  <si>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</si>
  <si>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</si>
  <si>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</si>
  <si>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</si>
  <si>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</si>
  <si>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</si>
  <si>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</si>
  <si>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</si>
  <si>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</si>
  <si>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</si>
  <si>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</si>
  <si>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</si>
  <si>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</si>
  <si>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</si>
  <si>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</si>
  <si>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</si>
  <si>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</si>
  <si>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</si>
  <si>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</si>
  <si>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</si>
  <si>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</si>
  <si>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</si>
  <si>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</si>
  <si>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</si>
  <si>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</si>
  <si>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</si>
  <si>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</si>
  <si>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</si>
  <si>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</si>
  <si>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</si>
  <si>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</si>
  <si>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</si>
  <si>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</si>
  <si>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</si>
  <si>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</si>
  <si>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</si>
  <si>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</si>
  <si>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</si>
  <si>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</si>
  <si>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</si>
  <si>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</si>
  <si>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</si>
  <si>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</si>
  <si>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</si>
  <si>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</si>
  <si>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</si>
  <si>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</si>
  <si>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</si>
  <si>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</si>
  <si>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</si>
  <si>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</si>
  <si>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</si>
  <si>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</si>
  <si>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</si>
  <si>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</si>
  <si>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</si>
  <si>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</si>
  <si>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</si>
  <si>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</si>
  <si>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</si>
  <si>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</si>
  <si>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</si>
  <si>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</si>
  <si>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</si>
  <si>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</si>
  <si>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</si>
  <si>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</si>
  <si>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</si>
  <si>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</si>
  <si>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</si>
  <si>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</si>
  <si>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</si>
  <si>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</si>
  <si>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</si>
  <si>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</si>
  <si>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</si>
  <si>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</si>
  <si>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</si>
  <si>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</si>
  <si>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</si>
  <si>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</si>
  <si>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</si>
  <si>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</si>
  <si>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</si>
  <si>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</si>
  <si>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</si>
  <si>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</si>
  <si>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</si>
  <si>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</si>
  <si>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</si>
  <si>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</si>
  <si>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</si>
  <si>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</si>
  <si>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</si>
  <si>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</si>
  <si>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</si>
  <si>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</si>
  <si>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</si>
  <si>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</si>
  <si>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</si>
  <si>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</si>
  <si>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</si>
  <si>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</si>
  <si>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</si>
  <si>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</si>
  <si>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</si>
  <si>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</si>
  <si>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</si>
  <si>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</si>
  <si>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</si>
  <si>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</si>
  <si>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</si>
  <si>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</si>
  <si>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</si>
  <si>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</si>
  <si>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</si>
  <si>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</si>
  <si>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</si>
  <si>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</si>
  <si>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</si>
  <si>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</si>
  <si>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</si>
  <si>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</si>
  <si>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</si>
  <si>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</si>
  <si>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</si>
  <si>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</si>
  <si>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</si>
  <si>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</si>
  <si>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</si>
  <si>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</si>
  <si>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</si>
  <si>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</si>
  <si>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</si>
  <si>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</si>
  <si>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</si>
  <si>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</si>
  <si>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</si>
  <si>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</si>
  <si>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</si>
  <si>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</si>
  <si>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</si>
  <si>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</si>
  <si>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</si>
  <si>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</si>
  <si>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</si>
  <si>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</si>
  <si>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</si>
  <si>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</si>
  <si>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</si>
  <si>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</si>
  <si>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</si>
  <si>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</si>
  <si>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</si>
  <si>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</si>
  <si>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</si>
  <si>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</si>
  <si>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</si>
  <si>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</si>
  <si>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</si>
  <si>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</si>
  <si>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</si>
  <si>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</si>
  <si>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</si>
  <si>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</si>
  <si>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</si>
  <si>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</si>
  <si>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</si>
  <si>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</si>
  <si>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</si>
  <si>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</si>
  <si>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</si>
  <si>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</si>
  <si>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</si>
  <si>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</si>
  <si>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</si>
  <si>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</si>
  <si>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</si>
  <si>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</si>
  <si>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</si>
  <si>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</si>
  <si>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</si>
  <si>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</si>
  <si>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</si>
  <si>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</si>
  <si>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</si>
  <si>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</si>
  <si>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</si>
  <si>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</si>
  <si>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</si>
  <si>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</si>
  <si>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</si>
  <si>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</si>
  <si>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</si>
  <si>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</si>
  <si>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</si>
  <si>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</si>
  <si>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</si>
  <si>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</si>
  <si>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</si>
  <si>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</si>
  <si>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</si>
  <si>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</si>
  <si>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</si>
  <si>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</si>
  <si>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</si>
  <si>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</si>
  <si>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</si>
  <si>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</si>
  <si>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</si>
  <si>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</si>
  <si>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</si>
  <si>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</si>
  <si>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</si>
  <si>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</si>
  <si>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</si>
  <si>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</si>
  <si>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</si>
  <si>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</si>
  <si>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</si>
  <si>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</si>
  <si>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</si>
  <si>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</si>
  <si>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</si>
  <si>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</si>
  <si>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</si>
  <si>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</si>
  <si>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</si>
  <si>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</si>
  <si>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</si>
  <si>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</si>
  <si>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</si>
  <si>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</si>
  <si>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</si>
  <si>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</si>
  <si>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</si>
  <si>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</si>
  <si>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</si>
  <si>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</si>
  <si>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</si>
  <si>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</si>
  <si>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</si>
  <si>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</si>
  <si>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</si>
  <si>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</si>
  <si>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</si>
  <si>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</si>
  <si>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</si>
  <si>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</si>
  <si>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</si>
  <si>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</si>
  <si>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</si>
  <si>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</si>
  <si>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</si>
  <si>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</si>
  <si>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</si>
  <si>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</si>
  <si>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</si>
  <si>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</si>
  <si>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</si>
  <si>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</si>
  <si>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</si>
  <si>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</si>
  <si>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</si>
  <si>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</si>
  <si>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</si>
  <si>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</si>
  <si>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</si>
  <si>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</si>
  <si>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</si>
  <si>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</si>
  <si>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</si>
  <si>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</si>
  <si>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</si>
  <si>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</si>
  <si>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</si>
  <si>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</si>
  <si>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</si>
  <si>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</si>
  <si>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</si>
  <si>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</si>
  <si>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</si>
  <si>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</si>
  <si>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</si>
  <si>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</si>
  <si>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</si>
  <si>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</si>
  <si>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</si>
  <si>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</si>
  <si>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</si>
  <si>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</si>
  <si>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</si>
  <si>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</si>
  <si>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</si>
  <si>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</si>
  <si>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</si>
  <si>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</si>
  <si>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</si>
  <si>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</si>
  <si>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</si>
  <si>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</si>
  <si>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</si>
  <si>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</si>
  <si>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</si>
  <si>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</si>
  <si>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</si>
  <si>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</si>
  <si>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</si>
  <si>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</si>
  <si>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</si>
  <si>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</si>
  <si>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</si>
  <si>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</si>
  <si>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</si>
  <si>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</si>
  <si>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</si>
  <si>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</si>
  <si>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</si>
  <si>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</si>
  <si>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</si>
  <si>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</si>
  <si>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</si>
  <si>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</si>
  <si>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</si>
  <si>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</si>
  <si>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</si>
  <si>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</si>
  <si>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</si>
  <si>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</si>
  <si>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</si>
  <si>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</si>
  <si>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</si>
  <si>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</si>
  <si>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</si>
  <si>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</si>
  <si>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</si>
  <si>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</si>
  <si>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</si>
  <si>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</si>
  <si>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</si>
  <si>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</si>
  <si>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</si>
  <si>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</si>
  <si>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</si>
  <si>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</si>
  <si>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</si>
  <si>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</si>
  <si>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</si>
  <si>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</si>
  <si>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</si>
  <si>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</si>
  <si>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</si>
  <si>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</si>
  <si>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</si>
  <si>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</si>
  <si>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</si>
  <si>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</si>
  <si>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</si>
  <si>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</si>
  <si>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</si>
  <si>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</si>
  <si>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</si>
  <si>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</si>
  <si>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</si>
  <si>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</si>
  <si>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</si>
  <si>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</si>
  <si>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</si>
  <si>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</si>
  <si>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</si>
  <si>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</si>
  <si>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</si>
  <si>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</si>
  <si>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</si>
  <si>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</si>
  <si>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</si>
  <si>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</si>
  <si>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</si>
  <si>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</si>
  <si>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</si>
  <si>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</si>
  <si>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</si>
  <si>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</si>
  <si>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</si>
  <si>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</si>
  <si>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</si>
  <si>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</si>
  <si>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</si>
  <si>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</si>
  <si>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</si>
  <si>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</si>
  <si>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</si>
  <si>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</si>
  <si>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</si>
  <si>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</si>
  <si>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</si>
  <si>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</si>
  <si>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</si>
  <si>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</si>
  <si>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</si>
  <si>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</si>
  <si>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</si>
  <si>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</si>
  <si>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</si>
  <si>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</si>
  <si>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</si>
  <si>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</si>
  <si>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</si>
  <si>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</si>
  <si>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</si>
  <si>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</si>
  <si>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</si>
  <si>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</si>
  <si>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</si>
  <si>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</si>
  <si>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</si>
  <si>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</si>
  <si>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</si>
  <si>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</si>
  <si>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</si>
  <si>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</si>
  <si>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</si>
  <si>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</si>
  <si>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</si>
  <si>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</si>
  <si>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</si>
  <si>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</si>
  <si>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</si>
  <si>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</si>
  <si>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</si>
  <si>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</si>
  <si>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</si>
  <si>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</si>
  <si>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</si>
  <si>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</si>
  <si>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</si>
  <si>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</si>
  <si>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</si>
  <si>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</si>
  <si>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</si>
  <si>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</si>
  <si>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</si>
  <si>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</si>
  <si>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</si>
  <si>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</si>
  <si>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</si>
  <si>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</si>
  <si>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</si>
  <si>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</si>
  <si>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</si>
  <si>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</si>
  <si>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</si>
  <si>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</si>
  <si>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</si>
  <si>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</si>
  <si>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</si>
  <si>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</si>
  <si>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</si>
  <si>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</si>
  <si>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</si>
  <si>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</si>
  <si>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</si>
  <si>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</si>
  <si>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</si>
  <si>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</si>
  <si>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</si>
  <si>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</si>
  <si>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</si>
  <si>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</si>
  <si>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</si>
  <si>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</si>
  <si>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</si>
  <si>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</si>
  <si>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</si>
  <si>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</si>
  <si>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</si>
  <si>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</si>
  <si>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</si>
  <si>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</si>
  <si>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</si>
  <si>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</si>
  <si>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</si>
  <si>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</si>
  <si>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</si>
  <si>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</si>
  <si>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</si>
  <si>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</si>
  <si>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</si>
  <si>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</si>
  <si>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</si>
  <si>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</si>
  <si>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</si>
  <si>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</si>
  <si>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</si>
  <si>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</si>
  <si>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</si>
  <si>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</si>
  <si>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</si>
  <si>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</si>
  <si>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</si>
  <si>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</si>
  <si>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</si>
  <si>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</si>
  <si>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</si>
  <si>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</si>
  <si>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</si>
  <si>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</si>
  <si>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</si>
  <si>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</si>
  <si>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</si>
  <si>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</si>
  <si>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</si>
  <si>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</si>
  <si>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</si>
  <si>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</si>
  <si>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</si>
  <si>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</si>
  <si>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</si>
  <si>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</si>
  <si>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</si>
  <si>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</si>
  <si>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</si>
  <si>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</si>
  <si>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</si>
  <si>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</si>
  <si>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</si>
  <si>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</si>
  <si>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</si>
  <si>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</si>
  <si>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</si>
  <si>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</si>
  <si>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</si>
  <si>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</si>
  <si>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</si>
  <si>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</si>
  <si>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</si>
  <si>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</si>
  <si>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</si>
  <si>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</si>
  <si>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</si>
  <si>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</si>
  <si>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</si>
  <si>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</si>
  <si>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</si>
  <si>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</si>
  <si>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</si>
  <si>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</si>
  <si>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</si>
  <si>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</si>
  <si>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</si>
  <si>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</si>
  <si>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</si>
  <si>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</si>
  <si>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</si>
  <si>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</si>
  <si>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</si>
  <si>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</si>
  <si>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</si>
  <si>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</si>
  <si>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</si>
  <si>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</si>
  <si>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</si>
  <si>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</si>
  <si>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</si>
  <si>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</si>
  <si>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</si>
  <si>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</si>
  <si>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</si>
  <si>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</si>
  <si>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</si>
  <si>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</si>
  <si>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</si>
  <si>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</si>
  <si>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</si>
  <si>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</si>
  <si>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</si>
  <si>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</si>
  <si>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</si>
  <si>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</si>
  <si>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</si>
  <si>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</si>
  <si>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</si>
  <si>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</si>
  <si>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</si>
  <si>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</si>
  <si>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</si>
  <si>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</si>
  <si>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</si>
  <si>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</si>
  <si>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</si>
  <si>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</si>
  <si>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</si>
  <si>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</si>
  <si>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</si>
  <si>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</si>
  <si>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</si>
  <si>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</si>
  <si>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</si>
  <si>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</si>
  <si>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</si>
  <si>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</si>
  <si>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</si>
  <si>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</si>
  <si>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</si>
  <si>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</si>
  <si>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</si>
  <si>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</si>
  <si>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</si>
  <si>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</si>
  <si>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</si>
  <si>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</si>
  <si>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</si>
  <si>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</si>
  <si>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</si>
  <si>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</si>
  <si>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</si>
  <si>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</si>
  <si>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</si>
  <si>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</si>
  <si>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</si>
  <si>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</si>
  <si>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</si>
  <si>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</si>
  <si>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</si>
  <si>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</si>
  <si>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</si>
  <si>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</si>
  <si>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</si>
  <si>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</si>
  <si>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</si>
  <si>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</si>
  <si>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</si>
  <si>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</si>
  <si>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</si>
  <si>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</si>
  <si>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</si>
  <si>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</si>
  <si>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</si>
  <si>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</si>
  <si>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</si>
  <si>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</si>
  <si>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</si>
  <si>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</si>
  <si>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</si>
  <si>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</si>
  <si>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</si>
  <si>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</si>
  <si>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</si>
  <si>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</si>
  <si>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</si>
  <si>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</si>
  <si>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</si>
  <si>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</si>
  <si>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</si>
  <si>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</si>
  <si>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</si>
  <si>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</si>
  <si>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</si>
  <si>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</si>
  <si>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</si>
  <si>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</si>
  <si>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</si>
  <si>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</si>
  <si>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</si>
  <si>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</si>
  <si>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</si>
  <si>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</si>
  <si>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</si>
  <si>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</si>
  <si>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</si>
  <si>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</si>
  <si>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</si>
  <si>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</si>
  <si>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</si>
  <si>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</si>
  <si>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</si>
  <si>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</si>
  <si>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</si>
  <si>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</si>
  <si>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</si>
  <si>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</si>
  <si>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</si>
  <si>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</si>
  <si>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</si>
  <si>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</si>
  <si>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</si>
  <si>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</si>
  <si>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</si>
  <si>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</si>
  <si>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</si>
  <si>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</si>
  <si>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</si>
  <si>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</si>
  <si>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</si>
  <si>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</si>
  <si>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</si>
  <si>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</si>
  <si>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</si>
  <si>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</si>
  <si>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</si>
  <si>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</si>
  <si>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</si>
  <si>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</si>
  <si>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</si>
  <si>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</si>
  <si>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</si>
  <si>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</si>
  <si>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</si>
  <si>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</si>
  <si>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</si>
  <si>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</si>
  <si>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</si>
  <si>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</si>
  <si>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</si>
  <si>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</si>
  <si>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</si>
  <si>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</si>
  <si>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</si>
  <si>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</si>
  <si>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</si>
  <si>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</si>
  <si>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</si>
  <si>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</si>
  <si>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</si>
  <si>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</si>
  <si>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</si>
  <si>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</si>
  <si>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</si>
  <si>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</si>
  <si>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</si>
  <si>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</si>
  <si>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</si>
  <si>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</si>
  <si>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</si>
  <si>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</si>
  <si>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</si>
  <si>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</si>
  <si>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</si>
  <si>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</si>
  <si>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</si>
  <si>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</si>
  <si>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</si>
  <si>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</si>
  <si>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</si>
  <si>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</si>
  <si>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</si>
  <si>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</si>
  <si>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</si>
  <si>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</si>
  <si>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</si>
  <si>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</si>
  <si>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</si>
  <si>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</si>
  <si>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</si>
  <si>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</si>
  <si>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</si>
  <si>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</si>
  <si>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</si>
  <si>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</si>
  <si>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</si>
  <si>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</si>
  <si>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</si>
  <si>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</si>
  <si>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</si>
  <si>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</si>
  <si>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</si>
  <si>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</si>
  <si>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</si>
  <si>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</si>
  <si>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</si>
  <si>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</si>
  <si>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</si>
  <si>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</si>
  <si>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</si>
  <si>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</si>
  <si>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</si>
  <si>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</si>
  <si>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</si>
  <si>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</si>
  <si>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</si>
  <si>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</si>
  <si>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</si>
  <si>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</si>
  <si>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</si>
  <si>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</si>
  <si>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</si>
  <si>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</si>
  <si>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</si>
  <si>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</si>
  <si>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</si>
  <si>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</si>
  <si>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</si>
  <si>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</si>
  <si>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</si>
  <si>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</si>
  <si>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</si>
  <si>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</si>
  <si>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</si>
  <si>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</si>
  <si>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</si>
  <si>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</si>
  <si>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</si>
  <si>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</si>
  <si>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</si>
  <si>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</si>
  <si>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</si>
  <si>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</si>
  <si>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</si>
  <si>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</si>
  <si>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</si>
  <si>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</si>
  <si>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</si>
  <si>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</si>
  <si>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</si>
  <si>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</si>
  <si>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</si>
  <si>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</si>
  <si>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</si>
  <si>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</si>
  <si>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</si>
  <si>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</si>
  <si>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</si>
  <si>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</si>
  <si>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</si>
  <si>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</si>
  <si>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</si>
  <si>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</si>
  <si>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</si>
  <si>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</si>
  <si>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</si>
  <si>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</si>
  <si>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</si>
  <si>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</si>
  <si>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</si>
  <si>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</si>
  <si>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</si>
  <si>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</si>
  <si>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</si>
  <si>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</si>
  <si>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</si>
  <si>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</si>
  <si>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</si>
  <si>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</si>
  <si>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</si>
  <si>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</si>
  <si>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</si>
  <si>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</si>
  <si>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</si>
  <si>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</si>
  <si>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</si>
  <si>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</si>
  <si>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</si>
  <si>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</si>
  <si>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</si>
  <si>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</si>
  <si>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</si>
  <si>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</si>
  <si>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</si>
  <si>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</si>
  <si>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</si>
  <si>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</si>
  <si>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</si>
  <si>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</si>
  <si>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</si>
  <si>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</si>
  <si>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</si>
  <si>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</si>
  <si>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</si>
  <si>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</si>
  <si>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</si>
  <si>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</si>
  <si>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</si>
  <si>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</si>
  <si>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</si>
  <si>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</si>
  <si>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</si>
  <si>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</si>
  <si>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</si>
  <si>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</si>
  <si>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</si>
  <si>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</si>
  <si>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</si>
  <si>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</si>
  <si>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</si>
  <si>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</si>
  <si>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</si>
  <si>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</si>
  <si>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</si>
  <si>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</si>
  <si>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</si>
  <si>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</si>
  <si>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</si>
  <si>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</si>
  <si>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</si>
  <si>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</si>
  <si>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</si>
  <si>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</si>
  <si>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</si>
  <si>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</si>
  <si>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</si>
  <si>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</si>
  <si>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</si>
  <si>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</si>
  <si>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</si>
  <si>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</si>
  <si>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</si>
  <si>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</si>
  <si>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</si>
  <si>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</si>
  <si>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</si>
  <si>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</si>
  <si>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</si>
  <si>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</si>
  <si>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</si>
  <si>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</si>
  <si>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</si>
  <si>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</si>
  <si>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</si>
  <si>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</si>
  <si>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</si>
  <si>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</si>
  <si>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</si>
  <si>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</si>
  <si>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</si>
  <si>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</si>
  <si>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</si>
  <si>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</si>
  <si>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</si>
  <si>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</si>
  <si>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</si>
  <si>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</si>
  <si>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</si>
  <si>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</si>
  <si>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</si>
  <si>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</si>
  <si>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</si>
  <si>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</si>
  <si>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</si>
  <si>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</si>
  <si>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</si>
  <si>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</si>
  <si>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</si>
  <si>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</si>
  <si>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</si>
  <si>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</si>
  <si>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</si>
  <si>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</si>
  <si>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</si>
  <si>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</si>
  <si>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</si>
  <si>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</si>
  <si>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</si>
  <si>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</si>
  <si>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</si>
  <si>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</si>
  <si>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</si>
  <si>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</si>
  <si>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</si>
  <si>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</si>
  <si>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</si>
  <si>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</si>
  <si>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</si>
  <si>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</si>
  <si>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</si>
  <si>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</si>
  <si>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</si>
  <si>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</si>
  <si>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</si>
  <si>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</si>
  <si>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</si>
  <si>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</si>
  <si>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</si>
  <si>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</si>
  <si>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</si>
  <si>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</si>
  <si>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</si>
  <si>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</si>
  <si>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</si>
  <si>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</si>
  <si>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</si>
  <si>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</si>
  <si>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</si>
  <si>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</si>
  <si>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</si>
  <si>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</si>
  <si>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</si>
  <si>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</si>
  <si>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</si>
  <si>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</si>
  <si>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</si>
  <si>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</si>
  <si>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</si>
  <si>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</si>
  <si>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</si>
  <si>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</si>
  <si>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</si>
  <si>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</si>
  <si>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</si>
  <si>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</si>
  <si>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</si>
  <si>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</si>
  <si>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</si>
  <si>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</si>
  <si>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</si>
  <si>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</si>
  <si>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</si>
  <si>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</si>
  <si>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</si>
  <si>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</si>
  <si>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</si>
  <si>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</si>
  <si>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</si>
  <si>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</si>
  <si>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</si>
  <si>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</si>
  <si>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</si>
  <si>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</si>
  <si>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</si>
  <si>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</si>
  <si>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</si>
  <si>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</si>
  <si>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</si>
  <si>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</si>
  <si>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</si>
  <si>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</si>
  <si>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</si>
  <si>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</si>
  <si>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</si>
  <si>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</si>
  <si>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</si>
  <si>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</si>
  <si>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</si>
  <si>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</si>
  <si>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</si>
  <si>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</si>
  <si>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</si>
  <si>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</si>
  <si>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</si>
  <si>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</si>
  <si>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</si>
  <si>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</si>
  <si>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</si>
  <si>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</si>
  <si>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</si>
  <si>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</si>
  <si>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</si>
  <si>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</si>
  <si>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</si>
  <si>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</si>
  <si>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</si>
  <si>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</si>
  <si>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</si>
  <si>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</si>
  <si>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</si>
  <si>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</si>
  <si>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</si>
  <si>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</si>
  <si>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</si>
  <si>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</si>
  <si>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</si>
  <si>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</si>
  <si>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</si>
  <si>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</si>
  <si>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</si>
  <si>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</si>
  <si>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</si>
  <si>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</si>
  <si>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</si>
  <si>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</si>
  <si>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</si>
  <si>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</si>
  <si>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</si>
  <si>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</si>
  <si>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</si>
  <si>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</si>
  <si>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</si>
  <si>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</si>
  <si>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</si>
  <si>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</si>
  <si>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</si>
  <si>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</si>
  <si>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</si>
  <si>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</si>
  <si>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</si>
  <si>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</si>
  <si>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</si>
  <si>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</si>
  <si>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</si>
  <si>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</si>
  <si>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</si>
  <si>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</si>
  <si>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</si>
  <si>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</si>
  <si>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</si>
  <si>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</si>
  <si>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</si>
  <si>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</si>
  <si>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</si>
  <si>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</si>
  <si>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</si>
  <si>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</si>
  <si>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</si>
  <si>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</si>
  <si>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</si>
  <si>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</si>
  <si>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</si>
  <si>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</si>
  <si>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</si>
  <si>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</si>
  <si>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</si>
  <si>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</si>
  <si>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</si>
  <si>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</si>
  <si>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</si>
  <si>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</si>
  <si>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</si>
  <si>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</si>
  <si>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</si>
  <si>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</si>
  <si>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</si>
  <si>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</si>
  <si>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</si>
  <si>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</si>
  <si>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</si>
  <si>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</si>
  <si>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</si>
  <si>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</si>
  <si>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</si>
  <si>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</si>
  <si>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</si>
  <si>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</si>
  <si>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</si>
  <si>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</si>
  <si>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</si>
  <si>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</si>
  <si>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</si>
  <si>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</si>
  <si>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</si>
  <si>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</si>
  <si>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</si>
  <si>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</si>
  <si>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</si>
  <si>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</si>
  <si>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</si>
  <si>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</si>
  <si>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</si>
  <si>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</si>
  <si>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</si>
  <si>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</si>
  <si>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</si>
  <si>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</si>
  <si>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</si>
  <si>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</si>
  <si>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</si>
  <si>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</si>
  <si>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</si>
  <si>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</si>
  <si>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</si>
  <si>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</si>
  <si>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</si>
  <si>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</si>
  <si>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</si>
  <si>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</si>
  <si>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</si>
  <si>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</si>
  <si>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</si>
  <si>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</si>
  <si>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</si>
  <si>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</si>
  <si>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</si>
  <si>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</si>
  <si>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</si>
  <si>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</si>
  <si>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</si>
  <si>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</si>
  <si>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</si>
  <si>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</si>
  <si>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</si>
  <si>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</si>
  <si>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</si>
  <si>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</si>
  <si>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</si>
  <si>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</si>
  <si>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</si>
  <si>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</si>
  <si>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</si>
  <si>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</si>
  <si>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</si>
  <si>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</si>
  <si>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</si>
  <si>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</si>
  <si>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</si>
  <si>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</si>
  <si>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</si>
  <si>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</si>
  <si>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</si>
  <si>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</si>
  <si>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</si>
  <si>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</si>
  <si>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</si>
  <si>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</si>
  <si>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</si>
  <si>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</si>
  <si>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</si>
  <si>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</si>
  <si>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</si>
  <si>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</si>
  <si>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</si>
  <si>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</si>
  <si>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</si>
  <si>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</si>
  <si>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</si>
  <si>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</si>
  <si>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</si>
  <si>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</si>
  <si>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</si>
  <si>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</si>
  <si>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</si>
  <si>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</si>
  <si>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</si>
  <si>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</si>
  <si>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</si>
  <si>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</si>
  <si>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</si>
  <si>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</si>
  <si>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</si>
  <si>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</si>
  <si>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</si>
  <si>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</si>
  <si>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</si>
  <si>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</si>
  <si>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</si>
  <si>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</si>
  <si>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</si>
  <si>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</si>
  <si>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</si>
  <si>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</si>
  <si>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</si>
  <si>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</si>
  <si>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</si>
  <si>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</si>
  <si>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</si>
  <si>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</si>
  <si>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</si>
  <si>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</si>
  <si>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</si>
  <si>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</si>
  <si>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</si>
  <si>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</si>
  <si>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</si>
  <si>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</si>
  <si>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</si>
  <si>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</si>
  <si>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</si>
  <si>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</si>
  <si>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</si>
  <si>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</si>
  <si>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</si>
  <si>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</si>
  <si>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</si>
  <si>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</si>
  <si>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</si>
  <si>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</si>
  <si>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</si>
  <si>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</si>
  <si>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</si>
  <si>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</si>
  <si>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</si>
  <si>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</si>
  <si>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</si>
  <si>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</si>
  <si>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</si>
  <si>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</si>
  <si>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</si>
  <si>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</si>
  <si>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</si>
  <si>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</si>
  <si>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</si>
  <si>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</si>
  <si>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</si>
  <si>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</si>
  <si>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</si>
  <si>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</si>
  <si>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</si>
  <si>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</si>
  <si>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</si>
  <si>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</si>
  <si>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</si>
  <si>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</si>
  <si>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</si>
  <si>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</si>
  <si>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</si>
  <si>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</si>
  <si>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</si>
  <si>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</si>
  <si>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</si>
  <si>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</si>
  <si>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</si>
  <si>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</si>
  <si>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</si>
  <si>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</si>
  <si>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</si>
  <si>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</si>
  <si>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</si>
  <si>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</si>
  <si>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</si>
  <si>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</si>
  <si>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</si>
  <si>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</si>
  <si>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</si>
  <si>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</si>
  <si>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</si>
  <si>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</si>
  <si>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</si>
  <si>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</si>
  <si>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</si>
  <si>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</si>
  <si>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</si>
  <si>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</si>
  <si>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</si>
  <si>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</si>
  <si>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</si>
  <si>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</si>
  <si>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</si>
  <si>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</si>
  <si>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</si>
  <si>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</si>
  <si>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</si>
  <si>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</si>
  <si>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</si>
  <si>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</si>
  <si>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</si>
  <si>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</si>
  <si>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</si>
  <si>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</si>
  <si>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</si>
  <si>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</si>
  <si>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</si>
  <si>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</si>
  <si>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</si>
  <si>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</si>
  <si>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</si>
  <si>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</si>
  <si>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</si>
  <si>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</si>
  <si>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</si>
  <si>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</si>
  <si>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</si>
  <si>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</si>
  <si>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</si>
  <si>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</si>
  <si>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</si>
  <si>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</si>
  <si>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</si>
  <si>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</si>
  <si>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</si>
  <si>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</si>
  <si>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</si>
  <si>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</si>
  <si>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</si>
  <si>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</si>
  <si>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</si>
  <si>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</si>
  <si>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</si>
  <si>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</si>
  <si>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</si>
  <si>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</si>
  <si>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</si>
  <si>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</si>
  <si>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</si>
  <si>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</si>
  <si>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</si>
  <si>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</si>
  <si>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</si>
  <si>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</si>
  <si>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</si>
  <si>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</si>
  <si>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</si>
  <si>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</si>
  <si>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</si>
  <si>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</si>
  <si>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</si>
  <si>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</si>
  <si>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</si>
  <si>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</si>
  <si>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</si>
  <si>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</si>
  <si>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</si>
  <si>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</si>
  <si>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</si>
  <si>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</si>
  <si>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</si>
  <si>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</si>
  <si>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</si>
  <si>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</si>
  <si>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</si>
  <si>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</si>
  <si>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</si>
  <si>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</si>
  <si>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</si>
  <si>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</si>
  <si>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</si>
  <si>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</si>
  <si>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</si>
  <si>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</si>
  <si>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</si>
  <si>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</si>
  <si>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</si>
  <si>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</si>
  <si>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</si>
  <si>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</si>
  <si>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</si>
  <si>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</si>
  <si>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</si>
  <si>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</si>
  <si>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</si>
  <si>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</si>
  <si>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</si>
  <si>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</si>
  <si>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</si>
  <si>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</si>
  <si>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</si>
  <si>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</si>
  <si>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</si>
  <si>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</si>
  <si>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</si>
  <si>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</si>
  <si>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</si>
  <si>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</si>
  <si>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</si>
  <si>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</si>
  <si>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</si>
  <si>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</si>
  <si>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</si>
  <si>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</si>
  <si>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</si>
  <si>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</si>
  <si>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</si>
  <si>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</si>
  <si>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</si>
  <si>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</si>
  <si>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</si>
  <si>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</si>
  <si>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</si>
  <si>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</si>
  <si>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</si>
  <si>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</si>
  <si>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</si>
  <si>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</si>
  <si>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</si>
  <si>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</si>
  <si>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</si>
  <si>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</si>
  <si>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</si>
  <si>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</si>
  <si>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</si>
  <si>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</si>
  <si>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</si>
  <si>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</si>
  <si>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</si>
  <si>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</si>
  <si>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</si>
  <si>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</si>
  <si>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</si>
  <si>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</si>
  <si>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</si>
  <si>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</si>
  <si>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</si>
  <si>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</si>
  <si>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</si>
  <si>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</si>
  <si>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</si>
  <si>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</si>
  <si>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</si>
  <si>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</si>
  <si>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</si>
  <si>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</si>
  <si>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</si>
  <si>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</si>
  <si>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</si>
  <si>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</si>
  <si>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</si>
  <si>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</si>
  <si>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</si>
  <si>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</si>
  <si>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</si>
  <si>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</si>
  <si>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</si>
  <si>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</si>
  <si>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</si>
  <si>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</si>
  <si>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</si>
  <si>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</si>
  <si>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</si>
  <si>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</si>
  <si>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</si>
  <si>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</si>
  <si>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</si>
  <si>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</si>
  <si>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</si>
  <si>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</si>
  <si>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</si>
  <si>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</si>
  <si>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</si>
  <si>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</si>
  <si>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</si>
  <si>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</si>
  <si>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</si>
  <si>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</si>
  <si>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</si>
  <si>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</si>
  <si>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</si>
  <si>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</si>
  <si>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</si>
  <si>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</si>
  <si>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</si>
  <si>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</si>
  <si>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</si>
  <si>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</si>
  <si>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</si>
  <si>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</si>
  <si>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</si>
  <si>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</si>
  <si>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</si>
  <si>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</si>
  <si>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</si>
  <si>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</si>
  <si>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</si>
  <si>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</si>
  <si>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</si>
  <si>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</si>
  <si>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</si>
  <si>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</si>
  <si>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</si>
  <si>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</si>
  <si>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</si>
  <si>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</si>
  <si>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</si>
  <si>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</si>
  <si>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</si>
  <si>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</si>
  <si>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</si>
  <si>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</si>
  <si>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</si>
  <si>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</si>
  <si>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</si>
  <si>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</si>
  <si>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</si>
  <si>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</si>
  <si>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</si>
  <si>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</si>
  <si>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</si>
  <si>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</si>
  <si>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</si>
  <si>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</si>
  <si>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</si>
  <si>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</si>
  <si>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</si>
  <si>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</si>
  <si>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</si>
  <si>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</si>
  <si>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</si>
  <si>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</si>
  <si>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</si>
  <si>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</si>
  <si>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</si>
  <si>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</si>
  <si>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</si>
  <si>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</si>
  <si>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</si>
  <si>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</si>
  <si>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</si>
  <si>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</si>
  <si>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</si>
  <si>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</si>
  <si>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</si>
  <si>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</si>
  <si>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</si>
  <si>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</si>
  <si>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</si>
  <si>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</si>
  <si>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</si>
  <si>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</si>
  <si>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</si>
  <si>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</si>
  <si>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</si>
  <si>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</si>
  <si>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</si>
  <si>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</si>
  <si>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</si>
  <si>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</si>
  <si>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</si>
  <si>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</si>
  <si>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</si>
  <si>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</si>
  <si>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</si>
  <si>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</si>
  <si>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</si>
  <si>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</si>
  <si>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</si>
  <si>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</si>
  <si>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</si>
  <si>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</si>
  <si>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</si>
  <si>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</si>
  <si>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</si>
  <si>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</si>
  <si>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</si>
  <si>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</si>
  <si>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</si>
  <si>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</si>
  <si>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</si>
  <si>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</si>
  <si>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</si>
  <si>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</si>
  <si>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</si>
  <si>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</si>
  <si>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</si>
  <si>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</si>
  <si>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</si>
  <si>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</si>
  <si>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</si>
  <si>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</si>
  <si>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</si>
  <si>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</si>
  <si>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</si>
  <si>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</si>
  <si>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</si>
  <si>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</si>
  <si>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</si>
  <si>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</si>
  <si>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</si>
  <si>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</si>
  <si>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</si>
  <si>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</si>
  <si>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</si>
  <si>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</si>
  <si>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</si>
  <si>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</si>
  <si>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</si>
  <si>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</si>
  <si>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</si>
  <si>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</si>
  <si>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</si>
  <si>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</si>
  <si>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</si>
  <si>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</si>
  <si>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</si>
  <si>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</si>
  <si>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</si>
  <si>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</si>
  <si>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</si>
  <si>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</si>
  <si>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</si>
  <si>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</si>
  <si>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</si>
  <si>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</si>
  <si>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</si>
  <si>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</si>
  <si>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</si>
  <si>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</si>
  <si>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</si>
  <si>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</si>
  <si>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</si>
  <si>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</si>
  <si>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</si>
  <si>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</si>
  <si>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</si>
  <si>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</si>
  <si>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</si>
  <si>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</si>
  <si>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</si>
  <si>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</si>
  <si>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</si>
  <si>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</si>
  <si>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</si>
  <si>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</si>
  <si>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</si>
  <si>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</si>
  <si>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</si>
  <si>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</si>
  <si>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</si>
  <si>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</si>
  <si>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</si>
  <si>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</si>
  <si>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</si>
  <si>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</si>
  <si>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</si>
  <si>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</si>
  <si>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</si>
  <si>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</si>
  <si>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</si>
  <si>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</si>
  <si>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</si>
  <si>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</si>
  <si>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</si>
  <si>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</si>
  <si>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</si>
  <si>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</si>
  <si>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</si>
  <si>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</si>
  <si>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</si>
  <si>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</si>
  <si>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</si>
  <si>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</si>
  <si>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</si>
  <si>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</si>
  <si>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</si>
  <si>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</si>
  <si>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</si>
  <si>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</si>
  <si>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</si>
  <si>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</si>
  <si>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</si>
  <si>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</si>
  <si>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</si>
  <si>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</si>
  <si>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</si>
  <si>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</si>
  <si>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</si>
  <si>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</si>
  <si>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</si>
  <si>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</si>
  <si>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</si>
  <si>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</si>
  <si>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</si>
  <si>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</si>
  <si>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</si>
  <si>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</si>
  <si>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</si>
  <si>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</si>
  <si>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</si>
  <si>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</si>
  <si>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</si>
  <si>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</si>
  <si>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</si>
  <si>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</si>
  <si>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</si>
  <si>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</si>
  <si>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</si>
  <si>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</si>
  <si>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</si>
  <si>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</si>
  <si>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</si>
  <si>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</si>
  <si>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</si>
  <si>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</si>
  <si>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</si>
  <si>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</si>
  <si>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</si>
  <si>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</si>
  <si>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</si>
  <si>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</si>
  <si>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</si>
  <si>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</si>
  <si>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</si>
  <si>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</si>
  <si>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</si>
  <si>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</si>
  <si>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</si>
  <si>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</si>
  <si>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</si>
  <si>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</si>
  <si>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</si>
  <si>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</si>
  <si>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</si>
  <si>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</si>
  <si>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</si>
  <si>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</si>
  <si>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</si>
  <si>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</si>
  <si>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</si>
  <si>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</si>
  <si>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</si>
  <si>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</si>
  <si>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</si>
  <si>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</si>
  <si>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</si>
  <si>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</si>
  <si>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</si>
  <si>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</si>
  <si>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</si>
  <si>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</si>
  <si>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</si>
  <si>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</si>
  <si>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</si>
  <si>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</si>
  <si>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</si>
  <si>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</si>
  <si>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</si>
  <si>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</si>
  <si>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</si>
  <si>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</si>
  <si>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</si>
  <si>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</si>
  <si>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</si>
  <si>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</si>
  <si>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</si>
  <si>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</si>
  <si>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</si>
  <si>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</si>
  <si>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</si>
  <si>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</si>
  <si>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</si>
  <si>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</si>
  <si>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</si>
  <si>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</si>
  <si>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</si>
  <si>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</si>
  <si>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</si>
  <si>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</si>
  <si>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</si>
  <si>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</si>
  <si>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</si>
  <si>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</si>
  <si>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</si>
  <si>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</si>
  <si>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</si>
  <si>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</si>
  <si>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</si>
  <si>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</si>
  <si>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</si>
  <si>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</si>
  <si>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</si>
  <si>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</si>
  <si>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</si>
  <si>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</si>
  <si>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</si>
  <si>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</si>
  <si>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</si>
  <si>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</si>
  <si>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</si>
  <si>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</si>
  <si>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</si>
  <si>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</si>
  <si>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</si>
  <si>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</si>
  <si>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</si>
  <si>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</si>
  <si>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</si>
  <si>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</si>
  <si>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</si>
  <si>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</si>
  <si>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</si>
  <si>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</si>
  <si>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</si>
  <si>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</si>
  <si>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</si>
  <si>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</si>
  <si>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</si>
  <si>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</si>
  <si>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</si>
  <si>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</si>
  <si>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</si>
  <si>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</si>
  <si>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</si>
  <si>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</si>
  <si>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</si>
  <si>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</si>
  <si>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</si>
  <si>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</si>
  <si>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</si>
  <si>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</si>
  <si>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</si>
  <si>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</si>
  <si>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</si>
  <si>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</si>
  <si>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</si>
  <si>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</si>
  <si>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</si>
  <si>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</si>
  <si>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</si>
  <si>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</si>
  <si>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</si>
  <si>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</si>
  <si>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</si>
  <si>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</si>
  <si>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</si>
  <si>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</si>
  <si>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</si>
  <si>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</si>
  <si>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</si>
  <si>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</si>
  <si>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</si>
  <si>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</si>
  <si>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</si>
  <si>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</si>
  <si>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</si>
  <si>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</si>
  <si>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</si>
  <si>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</si>
  <si>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</si>
  <si>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</si>
  <si>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</si>
  <si>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</si>
  <si>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</si>
  <si>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</si>
  <si>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</si>
  <si>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</si>
  <si>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</si>
  <si>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</si>
  <si>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</si>
  <si>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</si>
  <si>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</si>
  <si>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</si>
  <si>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</si>
  <si>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</si>
  <si>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</si>
  <si>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</si>
  <si>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</si>
  <si>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</si>
  <si>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</si>
  <si>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</si>
  <si>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</si>
  <si>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</si>
  <si>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</si>
  <si>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</si>
  <si>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</si>
  <si>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</si>
  <si>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</si>
  <si>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</si>
  <si>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</si>
  <si>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</si>
  <si>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</si>
  <si>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</si>
  <si>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</si>
  <si>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</si>
  <si>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</si>
  <si>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</si>
  <si>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</si>
  <si>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</si>
  <si>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</si>
  <si>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</si>
  <si>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</si>
  <si>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</si>
  <si>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</si>
  <si>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</si>
  <si>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</si>
  <si>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</si>
  <si>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</si>
  <si>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</si>
  <si>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</si>
  <si>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</si>
  <si>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</si>
  <si>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</si>
  <si>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</si>
  <si>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</si>
  <si>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</si>
  <si>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</si>
  <si>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</si>
  <si>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</si>
  <si>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</si>
  <si>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</si>
  <si>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</si>
  <si>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</si>
  <si>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</si>
  <si>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</si>
  <si>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</si>
  <si>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</si>
  <si>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</si>
  <si>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</si>
  <si>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</si>
  <si>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</si>
  <si>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</si>
  <si>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</si>
  <si>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</si>
  <si>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</si>
  <si>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</si>
  <si>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</si>
  <si>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</si>
  <si>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</si>
  <si>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</si>
  <si>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</si>
  <si>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</si>
  <si>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</si>
  <si>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</si>
  <si>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</si>
  <si>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</si>
  <si>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</si>
  <si>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</si>
  <si>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</si>
  <si>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</si>
  <si>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</si>
  <si>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</si>
  <si>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</si>
  <si>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</si>
  <si>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</si>
  <si>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</si>
  <si>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</si>
  <si>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</si>
  <si>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</si>
  <si>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</si>
  <si>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</si>
  <si>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</si>
  <si>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</si>
  <si>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</si>
  <si>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</si>
  <si>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</si>
  <si>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</si>
  <si>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</si>
  <si>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</si>
  <si>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</si>
  <si>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</si>
  <si>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</si>
  <si>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</si>
  <si>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</si>
  <si>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</si>
  <si>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</si>
  <si>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</si>
  <si>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</si>
  <si>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</si>
  <si>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</si>
  <si>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</si>
  <si>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</si>
  <si>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</si>
  <si>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</si>
  <si>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</si>
  <si>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</si>
  <si>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</si>
  <si>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</si>
  <si>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</si>
  <si>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</si>
  <si>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</si>
  <si>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</si>
  <si>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</si>
  <si>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</si>
  <si>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</si>
  <si>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</si>
  <si>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</si>
  <si>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</si>
  <si>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</si>
  <si>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</si>
  <si>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</si>
  <si>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</si>
  <si>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</si>
  <si>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</si>
  <si>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</si>
  <si>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</si>
  <si>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</si>
  <si>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</si>
  <si>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</si>
  <si>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</si>
  <si>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</si>
  <si>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</si>
  <si>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</si>
  <si>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</si>
  <si>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</si>
  <si>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</si>
  <si>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</si>
  <si>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</si>
  <si>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</si>
  <si>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</si>
  <si>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</si>
  <si>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</si>
  <si>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</si>
  <si>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</si>
  <si>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</si>
  <si>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</si>
  <si>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</si>
  <si>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</si>
  <si>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</si>
  <si>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</si>
  <si>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</si>
  <si>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</si>
  <si>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</si>
  <si>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</si>
  <si>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</si>
  <si>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</si>
  <si>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</si>
  <si>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</si>
  <si>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</si>
  <si>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</si>
  <si>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</si>
  <si>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</si>
  <si>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</si>
  <si>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</si>
  <si>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</si>
  <si>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</si>
  <si>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</si>
  <si>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</si>
  <si>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</si>
  <si>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</si>
  <si>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</si>
  <si>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</si>
  <si>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</si>
  <si>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</si>
  <si>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</si>
  <si>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</si>
  <si>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</si>
  <si>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</si>
  <si>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</si>
  <si>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</si>
  <si>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</si>
  <si>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</si>
  <si>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</si>
  <si>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</si>
  <si>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</si>
  <si>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</si>
  <si>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</si>
  <si>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</si>
  <si>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</si>
  <si>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</si>
  <si>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</si>
  <si>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</si>
  <si>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</si>
  <si>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</si>
  <si>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</si>
  <si>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</si>
  <si>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</si>
  <si>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</si>
  <si>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</si>
  <si>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</si>
  <si>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</si>
  <si>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</si>
  <si>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</si>
  <si>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</si>
  <si>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</si>
  <si>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</si>
  <si>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</si>
  <si>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</si>
  <si>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</si>
  <si>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</si>
  <si>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</si>
  <si>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</si>
  <si>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</si>
  <si>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</si>
  <si>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</si>
  <si>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</si>
  <si>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</si>
  <si>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</si>
  <si>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</si>
  <si>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</si>
  <si>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</si>
  <si>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</si>
  <si>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</si>
  <si>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</si>
  <si>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</si>
  <si>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</si>
  <si>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</si>
  <si>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</si>
  <si>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</si>
  <si>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</si>
  <si>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</si>
  <si>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</si>
  <si>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</si>
  <si>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</si>
  <si>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</si>
  <si>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</si>
  <si>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</si>
  <si>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</si>
  <si>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</si>
  <si>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</si>
  <si>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</si>
  <si>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</si>
  <si>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</si>
  <si>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</si>
  <si>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</si>
  <si>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</si>
  <si>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</si>
  <si>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</si>
  <si>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</si>
  <si>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</si>
  <si>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</si>
  <si>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</si>
  <si>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</si>
  <si>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</si>
  <si>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</si>
  <si>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</si>
  <si>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</si>
  <si>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</si>
  <si>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</si>
  <si>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</si>
  <si>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</si>
  <si>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</si>
  <si>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</si>
  <si>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</si>
  <si>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</si>
  <si>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</si>
  <si>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</si>
  <si>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</si>
  <si>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</si>
  <si>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</si>
  <si>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</si>
  <si>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</si>
  <si>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</si>
  <si>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</si>
  <si>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</si>
  <si>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</si>
  <si>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</si>
  <si>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</si>
  <si>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</si>
  <si>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</si>
  <si>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</si>
  <si>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</si>
  <si>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</si>
  <si>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</si>
  <si>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</si>
  <si>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</si>
  <si>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</si>
  <si>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</si>
  <si>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</si>
  <si>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</si>
  <si>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</si>
  <si>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</si>
  <si>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</si>
  <si>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</si>
  <si>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</si>
  <si>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</si>
  <si>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</si>
  <si>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</si>
  <si>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</si>
  <si>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</si>
  <si>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</si>
  <si>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</si>
  <si>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</si>
  <si>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</si>
  <si>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</si>
  <si>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</si>
  <si>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</si>
  <si>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</si>
  <si>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</si>
  <si>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</si>
  <si>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</si>
  <si>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</si>
  <si>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</si>
  <si>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</si>
  <si>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</si>
  <si>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</si>
  <si>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</si>
  <si>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</si>
  <si>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</si>
  <si>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</si>
  <si>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</si>
  <si>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</si>
  <si>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</si>
  <si>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</si>
  <si>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</si>
  <si>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</si>
  <si>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</si>
  <si>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</si>
  <si>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</si>
  <si>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</si>
  <si>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</si>
  <si>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</si>
  <si>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</si>
  <si>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</si>
  <si>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</si>
  <si>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</si>
  <si>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</si>
  <si>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</si>
  <si>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</si>
  <si>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</si>
  <si>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</si>
  <si>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</si>
  <si>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</si>
  <si>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</si>
  <si>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</si>
  <si>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</si>
  <si>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</si>
  <si>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</si>
  <si>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</si>
  <si>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</si>
  <si>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</si>
  <si>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</si>
  <si>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</si>
  <si>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</si>
  <si>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</si>
  <si>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</si>
  <si>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</si>
  <si>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</si>
  <si>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</si>
  <si>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</si>
  <si>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</si>
  <si>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</si>
  <si>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</si>
  <si>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</si>
  <si>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</si>
  <si>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</si>
  <si>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</si>
  <si>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</si>
  <si>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</si>
  <si>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</si>
  <si>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</si>
  <si>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</si>
  <si>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</si>
  <si>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</si>
  <si>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</si>
  <si>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</si>
  <si>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</si>
  <si>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</si>
  <si>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</si>
  <si>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</si>
  <si>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</si>
  <si>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</si>
  <si>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</si>
  <si>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</si>
  <si>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</si>
  <si>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</si>
  <si>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</si>
  <si>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</si>
  <si>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</si>
  <si>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</si>
  <si>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</si>
  <si>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</si>
  <si>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</si>
  <si>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</si>
  <si>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</si>
  <si>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</si>
  <si>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</si>
  <si>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</si>
  <si>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</si>
  <si>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</si>
  <si>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</si>
  <si>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</si>
  <si>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</si>
  <si>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</si>
  <si>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</si>
  <si>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</si>
  <si>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</si>
  <si>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</si>
  <si>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</si>
  <si>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</si>
  <si>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</si>
  <si>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</si>
  <si>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</si>
  <si>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</si>
  <si>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</si>
  <si>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</si>
  <si>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</si>
  <si>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</si>
  <si>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</si>
  <si>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</si>
  <si>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</si>
  <si>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</si>
  <si>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</si>
  <si>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</si>
  <si>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</si>
  <si>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</si>
  <si>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</si>
  <si>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</si>
  <si>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</si>
  <si>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</si>
  <si>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</si>
  <si>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</si>
  <si>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</si>
  <si>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</si>
  <si>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</si>
  <si>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</si>
  <si>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</si>
  <si>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</si>
  <si>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</si>
  <si>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</si>
  <si>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</si>
  <si>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</si>
  <si>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</si>
  <si>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</si>
  <si>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</si>
  <si>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</si>
  <si>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</si>
  <si>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</si>
  <si>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</si>
  <si>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</si>
  <si>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</si>
  <si>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</si>
  <si>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</si>
  <si>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</si>
  <si>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</si>
  <si>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</si>
  <si>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</si>
  <si>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</si>
  <si>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</si>
  <si>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</si>
  <si>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</si>
  <si>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</si>
  <si>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</si>
  <si>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</si>
  <si>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</si>
  <si>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</si>
  <si>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</si>
  <si>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</si>
  <si>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</si>
  <si>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</si>
  <si>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</si>
  <si>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</si>
  <si>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</si>
  <si>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</si>
  <si>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</si>
  <si>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</si>
  <si>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</si>
  <si>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</si>
  <si>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</si>
  <si>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</si>
  <si>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</si>
  <si>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</si>
  <si>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</si>
  <si>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</si>
  <si>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</si>
  <si>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</si>
  <si>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</si>
  <si>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</si>
  <si>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</si>
  <si>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</si>
  <si>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</si>
  <si>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</si>
  <si>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</si>
  <si>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</si>
  <si>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</si>
  <si>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</si>
  <si>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</si>
  <si>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</si>
  <si>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</si>
  <si>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</si>
  <si>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</si>
  <si>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</si>
  <si>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</si>
  <si>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</si>
  <si>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</si>
  <si>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</si>
  <si>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</si>
  <si>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</si>
  <si>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</si>
  <si>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</si>
  <si>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</si>
  <si>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</si>
  <si>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</si>
  <si>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</si>
  <si>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</si>
  <si>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</si>
  <si>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</si>
  <si>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</si>
  <si>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</si>
  <si>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</si>
  <si>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</si>
  <si>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</si>
  <si>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</si>
  <si>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</si>
  <si>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</si>
  <si>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</si>
  <si>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</si>
  <si>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</si>
  <si>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</si>
  <si>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</si>
  <si>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</si>
  <si>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</si>
  <si>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</si>
  <si>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</si>
  <si>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</si>
  <si>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</si>
  <si>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</si>
  <si>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</si>
  <si>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</si>
  <si>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</si>
  <si>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</si>
  <si>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</si>
  <si>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</si>
  <si>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</si>
  <si>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</si>
  <si>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</si>
  <si>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</si>
  <si>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</si>
  <si>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</si>
  <si>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</si>
  <si>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</si>
  <si>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</si>
  <si>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</si>
  <si>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</si>
  <si>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</si>
  <si>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</si>
  <si>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</si>
  <si>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</si>
  <si>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</si>
  <si>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</si>
  <si>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</si>
  <si>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</si>
  <si>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</si>
  <si>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</si>
  <si>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</si>
  <si>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</si>
  <si>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</si>
  <si>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</si>
  <si>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</si>
  <si>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</si>
  <si>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</si>
  <si>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</si>
  <si>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</si>
  <si>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</si>
  <si>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</si>
  <si>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</si>
  <si>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</si>
  <si>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</si>
  <si>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</si>
  <si>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</si>
  <si>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</si>
  <si>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</si>
  <si>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</si>
  <si>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</si>
  <si>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</si>
  <si>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</si>
  <si>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</si>
  <si>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</si>
  <si>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</si>
  <si>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</si>
  <si>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</si>
  <si>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</si>
  <si>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</si>
  <si>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</si>
  <si>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</si>
  <si>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</si>
  <si>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</si>
  <si>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</si>
  <si>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</si>
  <si>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</si>
  <si>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</si>
  <si>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</si>
  <si>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</si>
  <si>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</si>
  <si>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</si>
  <si>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</si>
  <si>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</si>
  <si>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</si>
  <si>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</si>
  <si>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</si>
  <si>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</si>
  <si>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</si>
  <si>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</si>
  <si>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</si>
  <si>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</si>
  <si>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</si>
  <si>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</si>
  <si>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</si>
  <si>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</si>
  <si>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</si>
  <si>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</si>
  <si>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</si>
  <si>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</si>
  <si>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</si>
  <si>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</si>
  <si>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</si>
  <si>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</si>
  <si>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</si>
  <si>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</si>
  <si>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</si>
  <si>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</si>
  <si>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</si>
  <si>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</si>
  <si>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</si>
  <si>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</si>
  <si>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</si>
  <si>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</si>
  <si>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</si>
  <si>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</si>
  <si>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</si>
  <si>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</si>
  <si>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</si>
  <si>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</si>
  <si>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</si>
  <si>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</si>
  <si>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</si>
  <si>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</si>
  <si>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</si>
  <si>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</si>
  <si>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</si>
  <si>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</si>
  <si>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</si>
  <si>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</si>
  <si>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</si>
  <si>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</si>
  <si>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</si>
  <si>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</si>
  <si>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</si>
  <si>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</si>
  <si>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</si>
  <si>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</si>
  <si>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</si>
  <si>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</si>
  <si>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</si>
  <si>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</si>
  <si>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</si>
  <si>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</si>
  <si>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</si>
  <si>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</si>
  <si>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</si>
  <si>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</si>
  <si>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</si>
  <si>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</si>
  <si>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</si>
  <si>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</si>
  <si>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</si>
  <si>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</si>
  <si>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</si>
  <si>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</si>
  <si>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</si>
  <si>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</si>
  <si>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</si>
  <si>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</si>
  <si>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</si>
  <si>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</si>
  <si>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</si>
  <si>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</si>
  <si>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</si>
  <si>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</si>
  <si>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</si>
  <si>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</si>
  <si>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</si>
  <si>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</si>
  <si>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</si>
  <si>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</si>
  <si>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</si>
  <si>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</si>
  <si>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</si>
  <si>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</si>
  <si>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</si>
  <si>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</si>
  <si>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</si>
  <si>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</si>
  <si>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</si>
  <si>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</si>
  <si>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</si>
  <si>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</si>
  <si>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</si>
  <si>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</si>
  <si>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</si>
  <si>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</si>
  <si>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</si>
  <si>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</si>
  <si>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</si>
  <si>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</si>
  <si>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</si>
  <si>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</si>
  <si>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</si>
  <si>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</si>
  <si>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</si>
  <si>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</si>
  <si>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</si>
  <si>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</si>
  <si>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</si>
  <si>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</si>
  <si>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</si>
  <si>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</si>
  <si>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</si>
  <si>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</si>
  <si>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</si>
  <si>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</si>
  <si>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</si>
  <si>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</si>
  <si>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</si>
  <si>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</si>
  <si>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</si>
  <si>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</si>
  <si>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</si>
  <si>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</si>
  <si>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</si>
  <si>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</si>
  <si>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</si>
  <si>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</si>
  <si>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</si>
  <si>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</si>
  <si>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</si>
  <si>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</si>
  <si>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</si>
  <si>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</si>
  <si>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</si>
  <si>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</si>
  <si>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</si>
  <si>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</si>
  <si>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</si>
  <si>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</si>
  <si>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</si>
  <si>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</si>
  <si>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</si>
  <si>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</si>
  <si>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</si>
  <si>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</si>
  <si>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</si>
  <si>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</si>
  <si>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</si>
  <si>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</si>
  <si>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</si>
  <si>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</si>
  <si>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</si>
  <si>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</si>
  <si>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</si>
  <si>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</si>
  <si>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</si>
  <si>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</si>
  <si>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</si>
  <si>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</si>
  <si>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</si>
  <si>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</si>
  <si>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</si>
  <si>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</si>
  <si>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</si>
  <si>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</si>
  <si>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</si>
  <si>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</si>
  <si>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</si>
  <si>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</si>
  <si>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</si>
  <si>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</si>
  <si>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</si>
  <si>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</si>
  <si>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</si>
  <si>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</si>
  <si>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</si>
  <si>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</si>
  <si>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</si>
  <si>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</si>
  <si>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</si>
  <si>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</si>
  <si>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</si>
  <si>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</si>
  <si>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</si>
  <si>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</si>
  <si>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</si>
  <si>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</si>
  <si>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</si>
  <si>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</si>
  <si>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</si>
  <si>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</si>
  <si>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</si>
  <si>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</si>
  <si>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</si>
  <si>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</si>
  <si>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</si>
  <si>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</si>
  <si>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</si>
  <si>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</si>
  <si>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</si>
  <si>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</si>
  <si>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</si>
  <si>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</si>
  <si>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</si>
  <si>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</si>
  <si>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</si>
  <si>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</si>
  <si>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</si>
  <si>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</si>
  <si>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</si>
  <si>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</si>
  <si>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</si>
  <si>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</si>
  <si>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</si>
  <si>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</si>
  <si>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</si>
  <si>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</si>
  <si>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</si>
  <si>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</si>
  <si>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</si>
  <si>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</si>
  <si>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</si>
  <si>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</si>
  <si>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</si>
  <si>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</si>
  <si>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</si>
  <si>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</si>
  <si>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</si>
  <si>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</si>
  <si>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</si>
  <si>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</si>
  <si>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</si>
  <si>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</si>
  <si>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</si>
  <si>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</si>
  <si>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</si>
  <si>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</si>
  <si>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</si>
  <si>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</si>
  <si>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</si>
  <si>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</si>
  <si>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</si>
  <si>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</si>
  <si>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</si>
  <si>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</si>
  <si>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</si>
  <si>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</si>
  <si>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</si>
  <si>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</si>
  <si>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</si>
  <si>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</si>
  <si>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</si>
  <si>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</si>
  <si>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</si>
  <si>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</si>
  <si>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</si>
  <si>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</si>
  <si>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</si>
  <si>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</si>
  <si>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</si>
  <si>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</si>
  <si>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</si>
  <si>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</si>
  <si>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</si>
  <si>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</si>
  <si>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</si>
  <si>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</si>
  <si>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</si>
  <si>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</si>
  <si>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</si>
  <si>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</si>
  <si>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</si>
  <si>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</si>
  <si>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</si>
  <si>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</si>
  <si>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</si>
  <si>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</si>
  <si>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</si>
  <si>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</si>
  <si>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</si>
  <si>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</si>
  <si>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</si>
  <si>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</si>
  <si>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</si>
  <si>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</si>
  <si>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</si>
  <si>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</si>
  <si>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</si>
  <si>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</si>
  <si>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</si>
  <si>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</si>
  <si>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</si>
  <si>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</si>
  <si>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</si>
  <si>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</si>
  <si>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</si>
  <si>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</si>
  <si>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</si>
  <si>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</si>
  <si>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</si>
  <si>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</si>
  <si>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</si>
  <si>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</si>
  <si>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</si>
  <si>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</si>
  <si>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</si>
  <si>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</si>
  <si>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</si>
  <si>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</si>
  <si>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</si>
  <si>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</si>
  <si>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</si>
  <si>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</si>
  <si>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</si>
  <si>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</si>
  <si>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</si>
  <si>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</si>
  <si>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</si>
  <si>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</si>
  <si>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</si>
  <si>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</si>
  <si>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</si>
  <si>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</si>
  <si>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</si>
  <si>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</si>
  <si>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</si>
  <si>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</si>
  <si>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</si>
  <si>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</si>
  <si>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</si>
  <si>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</si>
  <si>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</si>
  <si>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</si>
  <si>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</si>
  <si>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</si>
  <si>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</si>
  <si>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</si>
  <si>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</si>
  <si>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</si>
  <si>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</si>
  <si>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</si>
  <si>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</si>
  <si>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</si>
  <si>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</si>
  <si>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</si>
  <si>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</si>
  <si>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</si>
  <si>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</si>
  <si>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</si>
  <si>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</si>
  <si>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</si>
  <si>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</si>
  <si>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</si>
  <si>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</si>
  <si>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</si>
  <si>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</si>
  <si>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</si>
  <si>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</si>
  <si>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</si>
  <si>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</si>
  <si>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</si>
  <si>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</si>
  <si>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</si>
  <si>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</si>
  <si>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</si>
  <si>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</si>
  <si>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</si>
  <si>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</si>
  <si>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</si>
  <si>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</si>
  <si>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</si>
  <si>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</si>
  <si>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</si>
  <si>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</si>
  <si>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</si>
  <si>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</si>
  <si>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</si>
  <si>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</si>
  <si>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</si>
  <si>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</si>
  <si>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</si>
  <si>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</si>
  <si>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</si>
  <si>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</si>
  <si>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</si>
  <si>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</si>
  <si>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</si>
  <si>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</si>
  <si>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</si>
  <si>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</si>
  <si>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</si>
  <si>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</si>
  <si>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</si>
  <si>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</si>
  <si>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</si>
  <si>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</si>
  <si>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</si>
  <si>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</si>
  <si>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</si>
  <si>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</si>
  <si>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</si>
  <si>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</si>
  <si>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</si>
  <si>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</si>
  <si>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</si>
  <si>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</si>
  <si>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</si>
  <si>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</si>
  <si>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</si>
  <si>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</si>
  <si>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</si>
  <si>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</si>
  <si>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</si>
  <si>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</si>
  <si>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</si>
  <si>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</si>
  <si>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</si>
  <si>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</si>
  <si>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</si>
  <si>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</si>
  <si>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</si>
  <si>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</si>
  <si>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</si>
  <si>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</si>
  <si>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</si>
  <si>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</si>
  <si>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</si>
  <si>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</si>
  <si>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</si>
  <si>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</si>
  <si>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</si>
  <si>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</si>
  <si>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</si>
  <si>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</si>
  <si>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</si>
  <si>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</si>
  <si>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</si>
  <si>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</si>
  <si>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</si>
  <si>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</si>
  <si>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</si>
  <si>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</si>
  <si>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</si>
  <si>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</si>
  <si>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</si>
  <si>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</si>
  <si>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</si>
  <si>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</si>
  <si>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</si>
  <si>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</si>
  <si>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</si>
  <si>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</si>
  <si>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</si>
  <si>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</si>
  <si>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</si>
  <si>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</si>
  <si>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</si>
  <si>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</si>
  <si>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</si>
  <si>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</si>
  <si>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</si>
  <si>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</si>
  <si>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</si>
  <si>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</si>
  <si>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</si>
  <si>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</si>
  <si>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</si>
  <si>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</si>
  <si>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</si>
  <si>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</si>
  <si>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</si>
  <si>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</si>
  <si>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</si>
  <si>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</si>
  <si>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</si>
  <si>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</si>
  <si>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</si>
  <si>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</si>
  <si>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</si>
  <si>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</si>
  <si>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</si>
  <si>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</si>
  <si>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</si>
  <si>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</si>
  <si>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</si>
  <si>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</si>
  <si>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</si>
  <si>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</si>
  <si>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</si>
  <si>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</si>
  <si>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</si>
  <si>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</si>
  <si>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</si>
  <si>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</si>
  <si>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</si>
  <si>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</si>
  <si>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</si>
  <si>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</si>
  <si>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</si>
  <si>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</si>
  <si>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</si>
  <si>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</si>
  <si>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</si>
  <si>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</si>
  <si>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</si>
  <si>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</si>
  <si>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</si>
  <si>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</si>
  <si>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</si>
  <si>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</si>
  <si>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</si>
  <si>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</si>
  <si>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</si>
  <si>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</si>
  <si>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</si>
  <si>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</si>
  <si>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</si>
  <si>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</si>
  <si>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</si>
  <si>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</si>
  <si>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</si>
  <si>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</si>
  <si>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</si>
  <si>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</si>
  <si>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</si>
  <si>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</si>
  <si>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</si>
  <si>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</si>
  <si>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</si>
  <si>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</si>
  <si>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</si>
  <si>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</si>
  <si>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</si>
  <si>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</si>
  <si>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</si>
  <si>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</si>
  <si>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</si>
  <si>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</si>
  <si>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</si>
  <si>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</si>
  <si>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</si>
  <si>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</si>
  <si>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</si>
  <si>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</si>
  <si>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</si>
  <si>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</si>
  <si>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</si>
  <si>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</si>
  <si>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</si>
  <si>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</si>
  <si>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</si>
  <si>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</si>
  <si>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</si>
  <si>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</si>
  <si>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</si>
  <si>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</si>
  <si>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</si>
  <si>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</si>
  <si>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</si>
  <si>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</si>
  <si>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</si>
  <si>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</si>
  <si>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</si>
  <si>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</si>
  <si>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</si>
  <si>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</si>
  <si>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</si>
  <si>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</si>
  <si>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</si>
  <si>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</si>
  <si>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</si>
  <si>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</si>
  <si>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</si>
  <si>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</si>
  <si>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</si>
  <si>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</si>
  <si>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</si>
  <si>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</si>
  <si>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</si>
  <si>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</si>
  <si>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</si>
  <si>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</si>
  <si>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</si>
  <si>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</si>
  <si>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</si>
  <si>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</si>
  <si>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</si>
  <si>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</si>
  <si>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</si>
  <si>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</si>
  <si>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</si>
  <si>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</si>
  <si>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</si>
  <si>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</si>
  <si>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</si>
  <si>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</si>
  <si>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</si>
  <si>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</si>
  <si>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</si>
  <si>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</si>
  <si>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</si>
  <si>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</si>
  <si>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</si>
  <si>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</si>
  <si>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</si>
  <si>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</si>
  <si>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</si>
  <si>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</si>
  <si>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</si>
  <si>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</si>
  <si>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</si>
  <si>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</si>
  <si>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</si>
  <si>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</si>
  <si>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</si>
  <si>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</si>
  <si>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</si>
  <si>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</si>
  <si>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</si>
  <si>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</si>
  <si>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</si>
  <si>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</si>
  <si>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</si>
  <si>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</si>
  <si>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</si>
  <si>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</si>
  <si>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</si>
  <si>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</si>
  <si>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</si>
  <si>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</si>
  <si>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</si>
  <si>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</si>
  <si>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</si>
  <si>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</si>
  <si>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</si>
  <si>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</si>
  <si>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</si>
  <si>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</si>
  <si>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</si>
  <si>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</si>
  <si>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</si>
  <si>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</si>
  <si>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</si>
  <si>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</si>
  <si>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</si>
  <si>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</si>
  <si>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</si>
  <si>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</si>
  <si>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</si>
  <si>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</si>
  <si>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</si>
  <si>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</si>
  <si>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</si>
  <si>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</si>
  <si>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</si>
  <si>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</si>
  <si>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</si>
  <si>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</si>
  <si>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</si>
  <si>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</si>
  <si>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</si>
  <si>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</si>
  <si>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</si>
  <si>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</si>
  <si>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</si>
  <si>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</si>
  <si>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</si>
  <si>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</si>
  <si>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</si>
  <si>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</si>
  <si>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</si>
  <si>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</si>
  <si>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</si>
  <si>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</si>
  <si>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</si>
  <si>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</si>
  <si>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</si>
  <si>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</si>
  <si>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</si>
  <si>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</si>
  <si>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</si>
  <si>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</si>
  <si>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</si>
  <si>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</si>
  <si>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</si>
  <si>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</si>
  <si>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</si>
  <si>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</si>
  <si>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</si>
  <si>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</si>
  <si>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</si>
  <si>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</si>
  <si>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</si>
  <si>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</si>
  <si>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</si>
  <si>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</si>
  <si>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</si>
  <si>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</si>
  <si>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</si>
  <si>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</si>
  <si>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</si>
  <si>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</si>
  <si>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</si>
  <si>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</si>
  <si>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</si>
  <si>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</si>
  <si>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</si>
  <si>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</si>
  <si>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</si>
  <si>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</si>
  <si>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</si>
  <si>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</si>
  <si>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</si>
  <si>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</si>
  <si>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</si>
  <si>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</si>
  <si>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</si>
  <si>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</si>
  <si>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</si>
  <si>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</si>
  <si>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</si>
  <si>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</si>
  <si>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</si>
  <si>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</si>
  <si>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</si>
  <si>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</si>
  <si>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</si>
  <si>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</si>
  <si>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</si>
  <si>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</si>
  <si>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</si>
  <si>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</si>
  <si>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</si>
  <si>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</si>
  <si>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</si>
  <si>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</si>
  <si>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</si>
  <si>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</si>
  <si>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</si>
  <si>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</si>
  <si>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</si>
  <si>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</si>
  <si>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</si>
  <si>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</si>
  <si>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</si>
  <si>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</si>
  <si>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</si>
  <si>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</si>
  <si>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</si>
  <si>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</si>
  <si>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</si>
  <si>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</si>
  <si>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</si>
  <si>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</si>
  <si>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</si>
  <si>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</si>
  <si>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</si>
  <si>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</si>
  <si>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</si>
  <si>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</si>
  <si>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</si>
  <si>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</si>
  <si>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</si>
  <si>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</si>
  <si>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</si>
  <si>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</si>
  <si>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</si>
  <si>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</si>
  <si>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</si>
  <si>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</si>
  <si>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</si>
  <si>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</si>
  <si>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</si>
  <si>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</si>
  <si>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</si>
  <si>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</si>
  <si>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</si>
  <si>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</si>
  <si>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</si>
  <si>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</si>
  <si>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</si>
  <si>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</si>
  <si>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</si>
  <si>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</si>
  <si>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</si>
  <si>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</si>
  <si>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</si>
  <si>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</si>
  <si>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</si>
  <si>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</si>
  <si>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</si>
  <si>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</si>
  <si>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</si>
  <si>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</si>
  <si>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</si>
  <si>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</si>
  <si>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</si>
  <si>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</si>
  <si>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</si>
  <si>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</si>
  <si>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</si>
  <si>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</si>
  <si>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</si>
  <si>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</si>
  <si>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</si>
  <si>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</si>
  <si>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</si>
  <si>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</si>
  <si>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</si>
  <si>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</si>
  <si>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</si>
  <si>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</si>
  <si>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</si>
  <si>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</si>
  <si>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</si>
  <si>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</si>
  <si>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</si>
  <si>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</si>
  <si>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</si>
  <si>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</si>
  <si>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</si>
  <si>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</si>
  <si>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</si>
  <si>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</si>
  <si>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</si>
  <si>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</si>
  <si>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</si>
  <si>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</si>
  <si>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</si>
  <si>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</si>
  <si>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</si>
  <si>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</si>
  <si>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</si>
  <si>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</si>
  <si>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</si>
  <si>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</si>
  <si>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</si>
  <si>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</si>
  <si>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</si>
  <si>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</si>
  <si>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</si>
  <si>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</si>
  <si>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</si>
  <si>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</si>
  <si>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</si>
  <si>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</si>
  <si>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</si>
  <si>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</si>
  <si>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</si>
  <si>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</si>
  <si>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</si>
  <si>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</si>
  <si>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</si>
  <si>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</si>
  <si>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</si>
  <si>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</si>
  <si>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</si>
  <si>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</si>
  <si>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</si>
  <si>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</si>
  <si>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</si>
  <si>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</si>
  <si>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</si>
  <si>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</si>
  <si>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</si>
  <si>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</si>
  <si>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</si>
  <si>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</si>
  <si>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</si>
  <si>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</si>
  <si>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</si>
  <si>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</si>
  <si>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</si>
  <si>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</si>
  <si>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</si>
  <si>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</si>
  <si>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</si>
  <si>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</si>
  <si>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</si>
  <si>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</si>
  <si>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</si>
  <si>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</si>
  <si>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</si>
  <si>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</si>
  <si>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</si>
  <si>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</si>
  <si>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</si>
  <si>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</si>
  <si>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</si>
  <si>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</si>
  <si>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</si>
  <si>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</si>
  <si>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</si>
  <si>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</si>
  <si>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</si>
  <si>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</si>
  <si>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</si>
  <si>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</si>
  <si>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</si>
  <si>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</si>
  <si>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</si>
  <si>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</si>
  <si>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</si>
  <si>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</si>
  <si>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</si>
  <si>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</si>
  <si>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</si>
  <si>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</si>
  <si>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</si>
  <si>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</si>
  <si>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</si>
  <si>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</si>
  <si>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</si>
  <si>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</si>
  <si>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</si>
  <si>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</si>
  <si>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</si>
  <si>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</si>
  <si>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</si>
  <si>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</si>
  <si>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</si>
  <si>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</si>
  <si>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</si>
  <si>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</si>
  <si>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</si>
  <si>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</si>
  <si>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</si>
  <si>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</si>
  <si>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</si>
  <si>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</si>
  <si>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</si>
  <si>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</si>
  <si>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</si>
  <si>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</si>
  <si>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</si>
  <si>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</si>
  <si>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</si>
  <si>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</si>
  <si>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</si>
  <si>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</si>
  <si>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</si>
  <si>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</si>
  <si>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</si>
  <si>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</si>
  <si>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</si>
  <si>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</si>
  <si>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</si>
  <si>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</si>
  <si>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</si>
  <si>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</si>
  <si>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</si>
  <si>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</si>
  <si>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</si>
  <si>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</si>
  <si>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</si>
  <si>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</si>
  <si>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</si>
  <si>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</si>
  <si>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</si>
  <si>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</si>
  <si>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</si>
  <si>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</si>
  <si>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</si>
  <si>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</si>
  <si>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</si>
  <si>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</si>
  <si>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</si>
  <si>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</si>
  <si>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</si>
  <si>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</si>
  <si>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</si>
  <si>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</si>
  <si>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</si>
  <si>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</si>
  <si>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</si>
  <si>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</si>
  <si>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</si>
  <si>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</si>
  <si>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</si>
  <si>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</si>
  <si>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</si>
  <si>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</si>
  <si>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</si>
  <si>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</si>
  <si>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</si>
  <si>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</si>
  <si>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</si>
  <si>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</si>
  <si>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</si>
  <si>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</si>
  <si>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</si>
  <si>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</si>
  <si>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</si>
  <si>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</si>
  <si>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</si>
  <si>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</si>
  <si>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</si>
  <si>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</si>
  <si>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</si>
  <si>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</si>
  <si>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</si>
  <si>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</si>
  <si>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</si>
  <si>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</si>
  <si>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</si>
  <si>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</si>
  <si>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</si>
  <si>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</si>
  <si>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</si>
  <si>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</si>
  <si>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</si>
  <si>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</si>
  <si>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</si>
  <si>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</si>
  <si>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</si>
  <si>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</si>
  <si>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</si>
  <si>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</si>
  <si>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</si>
  <si>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</si>
  <si>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</si>
  <si>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</si>
  <si>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</si>
  <si>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</si>
  <si>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</si>
  <si>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</si>
  <si>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</si>
  <si>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</si>
  <si>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</si>
  <si>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</si>
  <si>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</si>
  <si>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</si>
  <si>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</si>
  <si>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</si>
  <si>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</si>
  <si>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</si>
  <si>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</si>
  <si>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</si>
  <si>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</si>
  <si>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</si>
  <si>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</si>
  <si>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</si>
  <si>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</si>
  <si>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</si>
  <si>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</si>
  <si>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</si>
  <si>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</si>
  <si>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</si>
  <si>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</si>
  <si>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</si>
  <si>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</si>
  <si>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</si>
  <si>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</si>
  <si>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</si>
  <si>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</si>
  <si>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</si>
  <si>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</si>
  <si>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</si>
  <si>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</si>
  <si>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</si>
  <si>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</si>
  <si>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</si>
  <si>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</si>
  <si>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</si>
  <si>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</si>
  <si>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</si>
  <si>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</si>
  <si>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</si>
  <si>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</si>
  <si>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</si>
  <si>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</si>
  <si>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</si>
  <si>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</si>
  <si>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</si>
  <si>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</si>
  <si>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</si>
  <si>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</si>
  <si>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</si>
  <si>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</si>
  <si>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</si>
  <si>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</si>
  <si>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</si>
  <si>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</si>
  <si>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</si>
  <si>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</si>
  <si>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</si>
  <si>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</si>
  <si>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</si>
  <si>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</si>
  <si>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</si>
  <si>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</si>
  <si>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</si>
  <si>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</si>
  <si>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</si>
  <si>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</si>
  <si>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</si>
  <si>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</si>
  <si>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</si>
  <si>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</si>
  <si>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</si>
  <si>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</si>
  <si>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</si>
  <si>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</si>
  <si>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</si>
  <si>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</si>
  <si>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</si>
  <si>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</si>
  <si>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</si>
  <si>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</si>
  <si>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</si>
  <si>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</si>
  <si>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</si>
  <si>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</si>
  <si>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</si>
  <si>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</si>
  <si>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</si>
  <si>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</si>
  <si>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</si>
  <si>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</si>
  <si>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</si>
  <si>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</si>
  <si>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</si>
  <si>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</si>
  <si>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</si>
  <si>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</si>
  <si>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</si>
  <si>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</si>
  <si>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</si>
  <si>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</si>
  <si>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</si>
  <si>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</si>
  <si>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</si>
  <si>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</si>
  <si>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</si>
  <si>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</si>
  <si>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</si>
  <si>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</si>
  <si>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</si>
  <si>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</si>
  <si>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</si>
  <si>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</si>
  <si>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</si>
  <si>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</si>
  <si>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</si>
  <si>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</si>
  <si>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</si>
  <si>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</si>
  <si>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</si>
  <si>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</si>
  <si>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</si>
  <si>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</si>
  <si>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</si>
  <si>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</si>
  <si>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</si>
  <si>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</si>
  <si>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</si>
  <si>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</si>
  <si>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</si>
  <si>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</si>
  <si>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</si>
  <si>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</si>
  <si>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</si>
  <si>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</si>
  <si>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</si>
  <si>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</si>
  <si>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</si>
  <si>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</si>
  <si>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</si>
  <si>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</si>
  <si>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</si>
  <si>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</si>
  <si>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</si>
  <si>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</si>
  <si>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</si>
  <si>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</si>
  <si>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</si>
  <si>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</si>
  <si>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</si>
  <si>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</si>
  <si>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</si>
  <si>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</si>
  <si>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</si>
  <si>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</si>
  <si>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</si>
  <si>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</si>
  <si>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</si>
  <si>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</si>
  <si>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</si>
  <si>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</si>
  <si>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</si>
  <si>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</si>
  <si>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</si>
  <si>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</si>
  <si>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</si>
  <si>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</si>
  <si>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</si>
  <si>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</si>
  <si>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</si>
  <si>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</si>
  <si>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</si>
  <si>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</si>
  <si>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</si>
  <si>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</si>
  <si>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</si>
  <si>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</si>
  <si>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</si>
  <si>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</si>
  <si>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</si>
  <si>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</si>
  <si>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</si>
  <si>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</si>
  <si>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</si>
  <si>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</si>
  <si>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</si>
  <si>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</si>
  <si>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</si>
  <si>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</si>
  <si>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</si>
  <si>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</si>
  <si>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</si>
  <si>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</si>
  <si>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</si>
  <si>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</si>
  <si>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</si>
  <si>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</si>
  <si>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</si>
  <si>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</si>
  <si>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</si>
  <si>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</si>
  <si>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</si>
  <si>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</si>
  <si>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</si>
  <si>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</si>
  <si>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</si>
  <si>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</si>
  <si>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</si>
  <si>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</si>
  <si>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</si>
  <si>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</si>
  <si>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</si>
  <si>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</si>
  <si>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</si>
  <si>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</si>
  <si>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</si>
  <si>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</si>
  <si>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</si>
  <si>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</si>
  <si>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</si>
  <si>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</si>
  <si>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</si>
  <si>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</si>
  <si>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</si>
  <si>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</si>
  <si>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</si>
  <si>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</si>
  <si>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</si>
  <si>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</si>
  <si>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</si>
  <si>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</si>
  <si>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</si>
  <si>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</si>
  <si>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</si>
  <si>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</si>
  <si>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</si>
  <si>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</si>
  <si>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</si>
  <si>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</si>
  <si>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</si>
  <si>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</si>
  <si>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</si>
  <si>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</si>
  <si>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</si>
  <si>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</si>
  <si>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</si>
  <si>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</si>
  <si>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</si>
  <si>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</si>
  <si>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</si>
  <si>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</si>
  <si>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</si>
  <si>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</si>
  <si>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</si>
  <si>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</si>
  <si>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</si>
  <si>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</si>
  <si>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</si>
  <si>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</si>
  <si>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</si>
  <si>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</si>
  <si>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</si>
  <si>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</si>
  <si>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</si>
  <si>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</si>
  <si>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</si>
  <si>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</si>
  <si>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</si>
  <si>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</si>
  <si>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</si>
  <si>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</si>
  <si>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</si>
  <si>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</si>
  <si>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</si>
  <si>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</si>
  <si>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</si>
  <si>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</si>
  <si>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</si>
  <si>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</si>
  <si>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</si>
  <si>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</si>
  <si>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</si>
  <si>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</si>
  <si>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</si>
  <si>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</si>
  <si>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</si>
  <si>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</si>
  <si>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</si>
  <si>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</si>
  <si>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</si>
  <si>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</si>
  <si>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</si>
  <si>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</si>
  <si>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</si>
  <si>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</si>
  <si>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</si>
  <si>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</si>
  <si>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</si>
  <si>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</si>
  <si>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</si>
  <si>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</si>
  <si>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</si>
  <si>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</si>
  <si>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</si>
  <si>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</si>
  <si>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</si>
  <si>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</si>
  <si>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</si>
  <si>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</si>
  <si>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</si>
  <si>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</si>
  <si>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</si>
  <si>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</si>
  <si>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</si>
  <si>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</si>
  <si>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</si>
  <si>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</si>
  <si>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</si>
  <si>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</si>
  <si>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</si>
  <si>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</si>
  <si>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</si>
  <si>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</si>
  <si>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</si>
  <si>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</si>
  <si>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</si>
  <si>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</si>
  <si>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</si>
  <si>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</si>
  <si>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</si>
  <si>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</si>
  <si>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</si>
  <si>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</si>
  <si>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</si>
  <si>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</si>
  <si>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</si>
  <si>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</si>
  <si>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</si>
  <si>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</si>
  <si>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</si>
  <si>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</si>
  <si>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</si>
  <si>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</si>
  <si>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</si>
  <si>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</si>
  <si>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</si>
  <si>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</si>
  <si>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</si>
  <si>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</si>
  <si>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</si>
  <si>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</si>
  <si>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</si>
  <si>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</si>
  <si>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</si>
  <si>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</si>
  <si>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</si>
  <si>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</si>
  <si>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</si>
  <si>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</si>
  <si>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</si>
  <si>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</si>
  <si>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</si>
  <si>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</si>
  <si>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</si>
  <si>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</si>
  <si>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</si>
  <si>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</si>
  <si>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</si>
  <si>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</si>
  <si>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</si>
  <si>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</si>
  <si>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</si>
  <si>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</si>
  <si>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</si>
  <si>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</si>
  <si>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</si>
  <si>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</si>
  <si>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</si>
  <si>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</si>
  <si>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</si>
  <si>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</si>
  <si>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</si>
  <si>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</si>
  <si>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</si>
  <si>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</si>
  <si>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</si>
  <si>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</si>
  <si>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</si>
  <si>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</si>
  <si>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</si>
  <si>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</si>
  <si>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</si>
  <si>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</si>
  <si>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</si>
  <si>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</si>
  <si>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</si>
  <si>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</si>
  <si>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</si>
  <si>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</si>
  <si>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</si>
  <si>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</si>
  <si>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</si>
  <si>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</si>
  <si>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</si>
  <si>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</si>
  <si>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</si>
  <si>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</si>
  <si>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</si>
  <si>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</si>
  <si>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</si>
  <si>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</si>
  <si>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</si>
  <si>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</si>
  <si>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</si>
  <si>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</si>
  <si>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</si>
  <si>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</si>
  <si>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</si>
  <si>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</si>
  <si>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</si>
  <si>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</si>
  <si>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</si>
  <si>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</si>
  <si>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</si>
  <si>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</si>
  <si>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</si>
  <si>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</si>
  <si>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</si>
  <si>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</si>
  <si>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</si>
  <si>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</si>
  <si>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</si>
  <si>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</si>
  <si>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</si>
  <si>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</si>
  <si>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</si>
  <si>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</si>
  <si>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</si>
  <si>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</si>
  <si>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</si>
  <si>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</si>
  <si>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</si>
  <si>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</si>
  <si>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</si>
  <si>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</si>
  <si>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</si>
  <si>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</si>
  <si>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</si>
  <si>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</si>
  <si>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</si>
  <si>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</si>
  <si>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</si>
  <si>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</si>
  <si>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</si>
  <si>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</si>
  <si>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</si>
  <si>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</si>
  <si>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</si>
  <si>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</si>
  <si>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</si>
  <si>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</si>
  <si>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</si>
  <si>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</si>
  <si>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</si>
  <si>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</si>
  <si>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</si>
  <si>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</si>
  <si>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</si>
  <si>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</si>
  <si>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</si>
  <si>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</si>
  <si>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</si>
  <si>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</si>
  <si>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</si>
  <si>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</si>
  <si>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</si>
  <si>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</si>
  <si>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</si>
  <si>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</si>
  <si>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</si>
  <si>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</si>
  <si>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</si>
  <si>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</si>
  <si>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</si>
  <si>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</si>
  <si>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</si>
  <si>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</si>
  <si>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</si>
  <si>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</si>
  <si>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</si>
  <si>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</si>
  <si>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</si>
  <si>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</si>
  <si>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</si>
  <si>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</si>
  <si>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</si>
  <si>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</si>
  <si>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</si>
  <si>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</si>
  <si>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</si>
  <si>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</si>
  <si>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</si>
  <si>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</si>
  <si>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</si>
  <si>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</si>
  <si>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</si>
  <si>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</si>
  <si>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</si>
  <si>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</si>
  <si>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</si>
  <si>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</si>
  <si>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</si>
  <si>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</si>
  <si>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</si>
  <si>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</si>
  <si>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</si>
  <si>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</si>
  <si>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</si>
  <si>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</si>
  <si>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</si>
  <si>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</si>
  <si>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</si>
  <si>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</si>
  <si>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</si>
  <si>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</si>
  <si>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</si>
  <si>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</si>
  <si>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</si>
  <si>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</si>
  <si>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</si>
  <si>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</si>
  <si>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</si>
  <si>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</si>
  <si>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</si>
  <si>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</si>
  <si>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</si>
  <si>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</si>
  <si>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</si>
  <si>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</si>
  <si>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</si>
  <si>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</si>
  <si>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</si>
  <si>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</si>
  <si>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</si>
  <si>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</si>
  <si>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</si>
  <si>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</si>
  <si>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</si>
  <si>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</si>
  <si>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</si>
  <si>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</si>
  <si>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</si>
  <si>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</si>
  <si>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</si>
  <si>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</si>
  <si>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</si>
  <si>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</si>
  <si>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</si>
  <si>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</si>
  <si>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</si>
  <si>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</si>
  <si>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</si>
  <si>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</si>
  <si>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</si>
  <si>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</si>
  <si>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</si>
  <si>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</si>
  <si>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</si>
  <si>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</si>
  <si>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</si>
  <si>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</si>
  <si>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</si>
  <si>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</si>
  <si>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</si>
  <si>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</si>
  <si>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</si>
  <si>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</si>
  <si>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</si>
  <si>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</si>
  <si>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</si>
  <si>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</si>
  <si>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</si>
  <si>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</si>
  <si>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</si>
  <si>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</si>
  <si>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</si>
  <si>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</si>
  <si>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</si>
  <si>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</si>
  <si>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</si>
  <si>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</si>
  <si>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</si>
  <si>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</si>
  <si>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</si>
  <si>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</si>
  <si>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</si>
  <si>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</si>
  <si>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</si>
  <si>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</si>
  <si>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</si>
  <si>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</si>
  <si>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</si>
  <si>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</si>
  <si>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</si>
  <si>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</si>
  <si>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</si>
  <si>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</si>
  <si>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</si>
  <si>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</si>
  <si>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</si>
  <si>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</si>
  <si>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</si>
  <si>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</si>
  <si>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</si>
  <si>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</si>
  <si>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</si>
  <si>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</si>
  <si>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</si>
  <si>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</si>
  <si>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</si>
  <si>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</si>
  <si>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</si>
  <si>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</si>
  <si>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</si>
  <si>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</si>
  <si>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</si>
  <si>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</si>
  <si>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</si>
  <si>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</si>
  <si>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</si>
  <si>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</si>
  <si>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</si>
  <si>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</si>
  <si>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</si>
  <si>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</si>
  <si>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</si>
  <si>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</si>
  <si>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</si>
  <si>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</si>
  <si>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</si>
  <si>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</si>
  <si>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</si>
  <si>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</si>
  <si>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</si>
  <si>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</si>
  <si>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</si>
  <si>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</si>
  <si>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</si>
  <si>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</si>
  <si>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</si>
  <si>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</si>
  <si>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</si>
  <si>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</si>
  <si>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</si>
  <si>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</si>
  <si>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</si>
  <si>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</si>
  <si>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</si>
  <si>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</si>
  <si>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</si>
  <si>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</si>
  <si>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</si>
  <si>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</si>
  <si>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</si>
  <si>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</si>
  <si>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</si>
  <si>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</si>
  <si>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</si>
  <si>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</si>
  <si>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</si>
  <si>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</si>
  <si>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</si>
  <si>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</si>
  <si>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</si>
  <si>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</si>
  <si>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</si>
  <si>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</si>
  <si>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</si>
  <si>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</si>
  <si>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</si>
  <si>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</si>
  <si>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</si>
  <si>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</si>
  <si>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</si>
  <si>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</si>
  <si>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</si>
  <si>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</si>
  <si>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</si>
  <si>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</si>
  <si>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</si>
  <si>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</si>
  <si>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</si>
  <si>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</si>
  <si>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</si>
  <si>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</si>
  <si>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</si>
  <si>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</si>
  <si>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</si>
  <si>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</si>
  <si>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</si>
  <si>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</si>
  <si>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</si>
  <si>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</si>
  <si>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</si>
  <si>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</si>
  <si>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</si>
  <si>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</si>
  <si>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</si>
  <si>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</si>
  <si>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</si>
  <si>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</si>
  <si>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</si>
  <si>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</si>
  <si>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</si>
  <si>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</si>
  <si>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</si>
  <si>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</si>
  <si>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</si>
  <si>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</si>
  <si>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</si>
  <si>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</si>
  <si>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</si>
  <si>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</si>
  <si>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</si>
  <si>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</si>
  <si>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</si>
  <si>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</si>
  <si>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</si>
  <si>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</si>
  <si>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</si>
  <si>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</si>
  <si>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</si>
  <si>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</si>
  <si>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</si>
  <si>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</si>
  <si>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</si>
  <si>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</si>
  <si>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</si>
  <si>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</si>
  <si>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</si>
  <si>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</si>
  <si>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</si>
  <si>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</si>
  <si>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</si>
  <si>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</si>
  <si>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</si>
  <si>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</si>
  <si>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</si>
  <si>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</si>
  <si>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</si>
  <si>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</si>
  <si>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</si>
  <si>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</si>
  <si>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</si>
  <si>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</si>
  <si>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</si>
  <si>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</si>
  <si>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</si>
  <si>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</si>
  <si>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</si>
  <si>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</si>
  <si>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</si>
  <si>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</si>
  <si>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</si>
  <si>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</si>
  <si>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</si>
  <si>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</si>
  <si>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</si>
  <si>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</si>
  <si>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</si>
  <si>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</si>
  <si>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</si>
  <si>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</si>
  <si>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</si>
  <si>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</si>
  <si>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</si>
  <si>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</si>
  <si>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</si>
  <si>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</si>
  <si>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</si>
  <si>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</si>
  <si>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</si>
  <si>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</si>
  <si>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</si>
  <si>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</si>
  <si>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</si>
  <si>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</si>
  <si>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</si>
  <si>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</si>
  <si>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</si>
  <si>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</si>
  <si>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</si>
  <si>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</si>
  <si>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</si>
  <si>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</si>
  <si>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</si>
  <si>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</si>
  <si>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</si>
  <si>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</si>
  <si>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</si>
  <si>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</si>
  <si>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</si>
  <si>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</si>
  <si>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</si>
  <si>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</si>
  <si>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</si>
  <si>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</si>
  <si>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</si>
  <si>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</si>
  <si>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</si>
  <si>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</si>
  <si>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</si>
  <si>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</si>
  <si>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</si>
  <si>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</si>
  <si>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</si>
  <si>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</si>
  <si>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</si>
  <si>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</si>
  <si>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</si>
  <si>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</si>
  <si>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</si>
  <si>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</si>
  <si>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</si>
  <si>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</si>
  <si>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</si>
  <si>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</si>
  <si>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</si>
  <si>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</si>
  <si>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</si>
  <si>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</si>
  <si>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</si>
  <si>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</si>
  <si>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</si>
  <si>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</si>
  <si>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</si>
  <si>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</si>
  <si>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</si>
  <si>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</si>
  <si>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</si>
  <si>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</si>
  <si>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</si>
  <si>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</si>
  <si>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</si>
  <si>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</si>
  <si>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</si>
  <si>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</si>
  <si>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</si>
  <si>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</si>
  <si>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</si>
  <si>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</si>
  <si>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</si>
  <si>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</si>
  <si>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</si>
  <si>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</si>
  <si>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</si>
  <si>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</si>
  <si>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</si>
  <si>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</si>
  <si>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</si>
  <si>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</si>
  <si>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</si>
  <si>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</si>
  <si>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</si>
  <si>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</si>
  <si>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</si>
  <si>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</si>
  <si>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</si>
  <si>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</si>
  <si>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</si>
  <si>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</si>
  <si>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</si>
  <si>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</si>
  <si>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</si>
  <si>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</si>
  <si>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</si>
  <si>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</si>
  <si>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</si>
  <si>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</si>
  <si>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</si>
  <si>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</si>
  <si>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</si>
  <si>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</si>
  <si>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</si>
  <si>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</si>
  <si>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</si>
  <si>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</si>
  <si>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</si>
  <si>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</si>
  <si>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</si>
  <si>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</si>
  <si>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</si>
  <si>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</si>
  <si>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</si>
  <si>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</si>
  <si>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</si>
  <si>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</si>
  <si>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</si>
  <si>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</si>
  <si>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</si>
  <si>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</si>
  <si>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</si>
  <si>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</si>
  <si>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</si>
  <si>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</si>
  <si>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</si>
  <si>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</si>
  <si>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</si>
  <si>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</si>
  <si>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</si>
  <si>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</si>
  <si>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</si>
  <si>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</si>
  <si>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</si>
  <si>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</si>
  <si>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</si>
  <si>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</si>
  <si>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</si>
  <si>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</si>
  <si>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</si>
  <si>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</si>
  <si>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</si>
  <si>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</si>
  <si>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</si>
  <si>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</si>
  <si>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</si>
  <si>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</si>
  <si>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</si>
  <si>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</si>
  <si>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</si>
  <si>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</si>
  <si>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</si>
  <si>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</si>
  <si>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</si>
  <si>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</si>
  <si>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</si>
  <si>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</si>
  <si>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</si>
  <si>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</si>
  <si>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</si>
  <si>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</si>
  <si>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</si>
  <si>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</si>
  <si>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</si>
  <si>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</si>
  <si>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</si>
  <si>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</si>
  <si>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</si>
  <si>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</si>
  <si>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</si>
  <si>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</si>
  <si>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</si>
  <si>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</si>
  <si>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</si>
  <si>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</si>
  <si>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</si>
  <si>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</si>
  <si>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</si>
  <si>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</si>
  <si>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</si>
  <si>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</si>
  <si>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</si>
  <si>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</si>
  <si>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</si>
  <si>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</si>
  <si>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</si>
  <si>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</si>
  <si>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</si>
  <si>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</si>
  <si>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</si>
  <si>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</si>
  <si>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</si>
  <si>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</si>
  <si>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</si>
  <si>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</si>
  <si>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</si>
  <si>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</si>
  <si>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</si>
  <si>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</si>
  <si>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</si>
  <si>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</si>
  <si>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</si>
  <si>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</si>
  <si>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</si>
  <si>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</si>
  <si>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</si>
  <si>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</si>
  <si>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</si>
  <si>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</si>
  <si>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</si>
  <si>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</si>
  <si>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</si>
  <si>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</si>
  <si>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</si>
  <si>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</si>
  <si>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</si>
  <si>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</si>
  <si>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</si>
  <si>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</si>
  <si>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</si>
  <si>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</si>
  <si>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</si>
  <si>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</si>
  <si>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</si>
  <si>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</si>
  <si>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</si>
  <si>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</si>
  <si>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</si>
  <si>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</si>
  <si>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</si>
  <si>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</si>
  <si>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</si>
  <si>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</si>
  <si>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</si>
  <si>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</si>
  <si>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</si>
  <si>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</si>
  <si>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</si>
  <si>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</si>
  <si>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</si>
  <si>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</si>
  <si>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</si>
  <si>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</si>
  <si>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</si>
  <si>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</si>
  <si>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</si>
  <si>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</si>
  <si>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</si>
  <si>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</si>
  <si>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</si>
  <si>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</si>
  <si>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</si>
  <si>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</si>
  <si>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</si>
  <si>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</si>
  <si>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</si>
  <si>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</si>
  <si>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</si>
  <si>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</si>
  <si>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</si>
  <si>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</si>
  <si>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</si>
  <si>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</si>
  <si>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</si>
  <si>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</si>
  <si>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</si>
  <si>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</si>
  <si>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</si>
  <si>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</si>
  <si>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</si>
  <si>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</si>
  <si>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</si>
  <si>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</si>
  <si>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</si>
  <si>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</si>
  <si>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</si>
  <si>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</si>
  <si>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</si>
  <si>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</si>
  <si>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</si>
  <si>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</si>
  <si>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</si>
  <si>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</si>
  <si>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</si>
  <si>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</si>
  <si>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</si>
  <si>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</si>
  <si>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</si>
  <si>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</si>
  <si>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</si>
  <si>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</si>
  <si>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</si>
  <si>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</si>
  <si>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</si>
  <si>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</si>
  <si>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</si>
  <si>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</si>
  <si>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</si>
  <si>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</si>
  <si>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</si>
  <si>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</si>
  <si>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</si>
  <si>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</si>
  <si>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</si>
  <si>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</si>
  <si>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</si>
  <si>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</si>
  <si>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</si>
  <si>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</si>
  <si>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</si>
  <si>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</si>
  <si>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</si>
  <si>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</si>
  <si>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</si>
  <si>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</si>
  <si>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</si>
  <si>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</si>
  <si>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</si>
  <si>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</si>
  <si>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</si>
  <si>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</si>
  <si>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</si>
  <si>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</si>
  <si>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</si>
  <si>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</si>
  <si>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</si>
  <si>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</si>
  <si>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</si>
  <si>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</si>
  <si>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</si>
  <si>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</si>
  <si>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</si>
  <si>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</si>
  <si>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</si>
  <si>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</si>
  <si>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</si>
  <si>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</si>
  <si>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</si>
  <si>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</si>
  <si>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</si>
  <si>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</si>
  <si>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</si>
  <si>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</si>
  <si>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</si>
  <si>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</si>
  <si>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</si>
  <si>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</si>
  <si>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</si>
  <si>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</si>
  <si>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</si>
  <si>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</si>
  <si>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</si>
  <si>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</si>
  <si>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</si>
  <si>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</si>
  <si>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</si>
  <si>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</si>
  <si>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</si>
  <si>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</si>
  <si>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</si>
  <si>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</si>
  <si>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</si>
  <si>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</si>
  <si>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</si>
  <si>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</si>
  <si>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</si>
  <si>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</si>
  <si>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</si>
  <si>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</si>
  <si>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</si>
  <si>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</si>
  <si>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</si>
  <si>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</si>
  <si>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</si>
  <si>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</si>
  <si>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</si>
  <si>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</si>
  <si>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</si>
  <si>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</si>
  <si>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</si>
  <si>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</si>
  <si>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</si>
  <si>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</si>
  <si>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</si>
  <si>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</si>
  <si>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</si>
  <si>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</si>
  <si>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</si>
  <si>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</si>
  <si>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</si>
  <si>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</si>
  <si>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</si>
  <si>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</si>
  <si>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</si>
  <si>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</si>
  <si>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</si>
  <si>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</si>
  <si>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</si>
  <si>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</si>
  <si>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</si>
  <si>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</si>
  <si>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</si>
  <si>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</si>
  <si>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</si>
  <si>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</si>
  <si>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</si>
  <si>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</si>
  <si>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</si>
  <si>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</si>
  <si>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</si>
  <si>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</si>
  <si>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</si>
  <si>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</si>
  <si>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</si>
  <si>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</si>
  <si>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</si>
  <si>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</si>
  <si>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</si>
  <si>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</si>
  <si>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</si>
  <si>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</si>
  <si>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</si>
  <si>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</si>
  <si>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</si>
  <si>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</si>
  <si>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</si>
  <si>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</si>
  <si>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</si>
  <si>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</si>
  <si>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</si>
  <si>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</si>
  <si>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</si>
  <si>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</si>
  <si>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</si>
  <si>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</si>
  <si>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</si>
  <si>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</si>
  <si>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</si>
  <si>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</si>
  <si>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</si>
  <si>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</si>
  <si>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</si>
  <si>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</si>
  <si>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</si>
  <si>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</si>
  <si>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</si>
  <si>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</si>
  <si>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</si>
  <si>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</si>
  <si>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</si>
  <si>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</si>
  <si>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</si>
  <si>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</si>
  <si>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</si>
  <si>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</si>
  <si>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</si>
  <si>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</si>
  <si>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</si>
  <si>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</si>
  <si>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</si>
  <si>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</si>
  <si>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</si>
  <si>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</si>
  <si>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</si>
  <si>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</si>
  <si>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</si>
  <si>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</si>
  <si>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</si>
  <si>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</si>
  <si>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</si>
  <si>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</si>
  <si>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</si>
  <si>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</si>
  <si>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</si>
  <si>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</si>
  <si>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</si>
  <si>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</si>
  <si>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</si>
  <si>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</si>
  <si>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</si>
  <si>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</si>
  <si>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</si>
  <si>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</si>
  <si>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</si>
  <si>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</si>
  <si>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</si>
  <si>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</si>
  <si>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</si>
  <si>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</si>
  <si>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</si>
  <si>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</si>
  <si>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</si>
  <si>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</si>
  <si>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</si>
  <si>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</si>
  <si>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</si>
  <si>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</si>
  <si>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</si>
  <si>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</si>
  <si>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</si>
  <si>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</si>
  <si>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</si>
  <si>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</si>
  <si>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</si>
  <si>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</si>
  <si>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</si>
  <si>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</si>
  <si>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</si>
  <si>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</si>
  <si>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</si>
  <si>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</si>
  <si>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</si>
  <si>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</si>
  <si>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</si>
  <si>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</si>
  <si>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</si>
  <si>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</si>
  <si>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</si>
  <si>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</si>
  <si>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</si>
  <si>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</si>
  <si>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</si>
  <si>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</si>
  <si>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</si>
  <si>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</si>
  <si>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</si>
  <si>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</si>
  <si>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</si>
  <si>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</si>
  <si>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</si>
  <si>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</si>
  <si>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</si>
  <si>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</si>
  <si>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</si>
  <si>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</si>
  <si>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</si>
  <si>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</si>
  <si>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</si>
  <si>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</si>
  <si>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</si>
  <si>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</si>
  <si>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</si>
  <si>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</si>
  <si>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</si>
  <si>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</si>
  <si>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</si>
  <si>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</si>
  <si>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</si>
  <si>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</si>
  <si>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</si>
  <si>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</si>
  <si>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</si>
  <si>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</si>
  <si>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</si>
  <si>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</si>
  <si>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</si>
  <si>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</si>
  <si>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</si>
  <si>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</si>
  <si>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</si>
  <si>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</si>
  <si>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</si>
  <si>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</si>
  <si>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</si>
  <si>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</si>
  <si>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</si>
  <si>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</si>
  <si>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</si>
  <si>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</si>
  <si>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</si>
  <si>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</si>
  <si>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</si>
  <si>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</si>
  <si>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</si>
  <si>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</si>
  <si>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</si>
  <si>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</si>
  <si>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</si>
  <si>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</si>
  <si>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</si>
  <si>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</si>
  <si>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</si>
  <si>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</si>
  <si>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</si>
  <si>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</si>
  <si>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</si>
  <si>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</si>
  <si>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</si>
  <si>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</si>
  <si>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</si>
  <si>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</si>
  <si>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</si>
  <si>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</si>
  <si>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</si>
  <si>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</si>
  <si>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</si>
  <si>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</si>
  <si>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</si>
  <si>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</si>
  <si>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</si>
  <si>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</si>
  <si>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</si>
  <si>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</si>
  <si>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</si>
  <si>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</si>
  <si>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</si>
  <si>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</si>
  <si>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</si>
  <si>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</si>
  <si>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</si>
  <si>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</si>
  <si>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</si>
  <si>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</si>
  <si>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</si>
  <si>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</si>
  <si>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</si>
  <si>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</si>
  <si>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</si>
  <si>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</si>
  <si>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</si>
  <si>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</si>
  <si>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</si>
  <si>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</si>
  <si>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</si>
  <si>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</si>
  <si>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</si>
  <si>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</si>
  <si>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</si>
  <si>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</si>
  <si>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</si>
  <si>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</si>
  <si>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</si>
  <si>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</si>
  <si>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</si>
  <si>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</si>
  <si>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</si>
  <si>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</si>
  <si>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</si>
  <si>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</si>
  <si>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</si>
  <si>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</si>
  <si>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</si>
  <si>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</si>
  <si>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</si>
  <si>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</si>
  <si>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</si>
  <si>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</si>
  <si>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</si>
  <si>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</si>
  <si>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</si>
  <si>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</si>
  <si>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</si>
  <si>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</si>
  <si>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</si>
  <si>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</si>
  <si>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</si>
  <si>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</si>
  <si>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</si>
  <si>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</si>
  <si>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</si>
  <si>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</si>
  <si>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</si>
  <si>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</si>
  <si>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</si>
  <si>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</si>
  <si>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</si>
  <si>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</si>
  <si>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</si>
  <si>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</si>
  <si>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</si>
  <si>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</si>
  <si>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</si>
  <si>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</si>
  <si>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</si>
  <si>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</si>
  <si>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</si>
  <si>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</si>
  <si>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</si>
  <si>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</si>
  <si>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</si>
  <si>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</si>
  <si>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</si>
  <si>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</si>
  <si>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</si>
  <si>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</si>
  <si>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</si>
  <si>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</si>
  <si>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</si>
  <si>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</si>
  <si>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</si>
  <si>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</si>
  <si>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</si>
  <si>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</si>
  <si>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</si>
  <si>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</si>
  <si>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</si>
  <si>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</si>
  <si>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</si>
  <si>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</si>
  <si>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</si>
  <si>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</si>
  <si>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</si>
  <si>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</si>
  <si>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</si>
  <si>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</si>
  <si>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</si>
  <si>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</si>
  <si>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</si>
  <si>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</si>
  <si>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</si>
  <si>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</si>
  <si>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</si>
  <si>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</si>
  <si>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</si>
  <si>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</si>
  <si>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</si>
  <si>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</si>
  <si>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</si>
  <si>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</si>
  <si>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</si>
  <si>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</si>
  <si>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</si>
  <si>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</si>
  <si>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</si>
  <si>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</si>
  <si>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</si>
  <si>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</si>
  <si>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</si>
  <si>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</si>
  <si>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</si>
  <si>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</si>
  <si>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</si>
  <si>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</si>
  <si>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</si>
  <si>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</si>
  <si>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</si>
  <si>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</si>
  <si>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</si>
  <si>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</si>
  <si>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</si>
  <si>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</si>
  <si>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</si>
  <si>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</si>
  <si>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</si>
  <si>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</si>
  <si>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</si>
  <si>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</si>
  <si>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</si>
  <si>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</si>
  <si>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</si>
  <si>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</si>
  <si>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</si>
  <si>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</si>
  <si>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</si>
  <si>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</si>
  <si>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</si>
  <si>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</si>
  <si>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</si>
  <si>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</si>
  <si>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</si>
  <si>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</si>
  <si>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</si>
  <si>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</si>
  <si>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</si>
  <si>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</si>
  <si>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</si>
  <si>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</si>
  <si>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</si>
  <si>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</si>
  <si>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</si>
  <si>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</si>
  <si>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</si>
  <si>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</si>
  <si>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</si>
  <si>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</si>
  <si>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</si>
  <si>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</si>
  <si>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</si>
  <si>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</si>
  <si>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</si>
  <si>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</si>
  <si>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</si>
  <si>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</si>
  <si>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</si>
  <si>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</si>
  <si>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</si>
  <si>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</si>
  <si>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</si>
  <si>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</si>
  <si>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</si>
  <si>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</si>
  <si>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</si>
  <si>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</si>
  <si>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</si>
  <si>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</si>
  <si>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</si>
  <si>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</si>
  <si>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</si>
  <si>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</si>
  <si>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</si>
  <si>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</si>
  <si>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</si>
  <si>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</si>
  <si>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</si>
  <si>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</si>
  <si>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</si>
  <si>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</si>
  <si>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</si>
  <si>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</si>
  <si>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</si>
  <si>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</si>
  <si>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</si>
  <si>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</si>
  <si>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</si>
  <si>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</si>
  <si>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</si>
  <si>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</si>
  <si>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</si>
  <si>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</si>
  <si>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</si>
  <si>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</si>
  <si>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</si>
  <si>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</si>
  <si>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</si>
  <si>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</si>
  <si>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</si>
  <si>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</si>
  <si>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</si>
  <si>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</si>
  <si>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</si>
  <si>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</si>
  <si>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</si>
  <si>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</si>
  <si>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</si>
  <si>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</si>
  <si>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</si>
  <si>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</si>
  <si>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</si>
  <si>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</si>
  <si>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</si>
  <si>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</si>
  <si>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</si>
  <si>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</si>
  <si>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</si>
  <si>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</si>
  <si>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</si>
  <si>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</si>
  <si>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</si>
  <si>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</si>
  <si>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</si>
  <si>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</si>
  <si>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</si>
  <si>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</si>
  <si>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</si>
  <si>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</si>
  <si>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</si>
  <si>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</si>
  <si>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</si>
  <si>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</si>
  <si>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</si>
  <si>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</si>
  <si>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</si>
  <si>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</si>
  <si>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</si>
  <si>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</si>
  <si>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</si>
  <si>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</si>
  <si>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</si>
  <si>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</si>
  <si>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</si>
  <si>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</si>
  <si>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</si>
  <si>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</si>
  <si>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</si>
  <si>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</si>
  <si>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</si>
  <si>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</si>
  <si>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</si>
  <si>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</si>
  <si>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</si>
  <si>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</si>
  <si>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</si>
  <si>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</si>
  <si>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</si>
  <si>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</si>
  <si>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</si>
  <si>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</si>
  <si>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</si>
  <si>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</si>
  <si>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</si>
  <si>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</si>
  <si>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</si>
  <si>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</si>
  <si>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</si>
  <si>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</si>
  <si>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</si>
  <si>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</si>
  <si>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</si>
  <si>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</si>
  <si>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</si>
  <si>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</si>
  <si>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</si>
  <si>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</si>
  <si>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</si>
  <si>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</si>
  <si>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</si>
  <si>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</si>
  <si>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</si>
  <si>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</si>
  <si>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</si>
  <si>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</si>
  <si>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</si>
  <si>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</si>
  <si>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</si>
  <si>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</si>
  <si>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</si>
  <si>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</si>
  <si>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</si>
  <si>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</si>
  <si>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</si>
  <si>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</si>
  <si>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</si>
  <si>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</si>
  <si>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</si>
  <si>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</si>
  <si>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</si>
  <si>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</si>
  <si>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</si>
  <si>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</si>
  <si>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</si>
  <si>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</si>
  <si>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</si>
  <si>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</si>
  <si>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</si>
  <si>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</si>
  <si>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</si>
  <si>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</si>
  <si>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</si>
  <si>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</si>
  <si>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</si>
  <si>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</si>
  <si>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</si>
  <si>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</si>
  <si>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</si>
  <si>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</si>
  <si>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</si>
  <si>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</si>
  <si>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</si>
  <si>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</si>
  <si>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</si>
  <si>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</si>
  <si>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</si>
  <si>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</si>
  <si>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</si>
  <si>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</si>
  <si>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</si>
  <si>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</si>
  <si>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</si>
  <si>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</si>
  <si>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</si>
  <si>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</si>
  <si>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</si>
  <si>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</si>
  <si>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</si>
  <si>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</si>
  <si>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</si>
  <si>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</si>
  <si>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</si>
  <si>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</si>
  <si>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</si>
  <si>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</si>
  <si>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</si>
  <si>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</si>
  <si>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</si>
  <si>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</si>
  <si>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</si>
  <si>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</si>
  <si>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</si>
  <si>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</si>
  <si>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</si>
  <si>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</si>
  <si>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</si>
  <si>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</si>
  <si>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</si>
  <si>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</si>
  <si>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</si>
  <si>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</si>
  <si>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</si>
  <si>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</si>
  <si>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</si>
  <si>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</si>
  <si>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</si>
  <si>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</si>
  <si>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</si>
  <si>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</si>
  <si>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</si>
  <si>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</si>
  <si>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</si>
  <si>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</si>
  <si>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</si>
  <si>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</si>
  <si>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</si>
  <si>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</si>
  <si>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</si>
  <si>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</si>
  <si>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</si>
  <si>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</si>
  <si>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</si>
  <si>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</si>
  <si>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</si>
  <si>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</si>
  <si>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</si>
  <si>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</si>
  <si>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</si>
  <si>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</si>
  <si>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</si>
  <si>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</si>
  <si>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</si>
  <si>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</si>
  <si>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</si>
  <si>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</si>
  <si>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</si>
  <si>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</si>
  <si>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</si>
  <si>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</si>
  <si>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</si>
  <si>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</si>
  <si>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</si>
  <si>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</si>
  <si>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</si>
  <si>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</si>
  <si>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</si>
  <si>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</si>
  <si>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</si>
  <si>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</si>
  <si>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</si>
  <si>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</si>
  <si>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</si>
  <si>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</si>
  <si>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</si>
  <si>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</si>
  <si>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</si>
  <si>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</si>
  <si>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</si>
  <si>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</si>
  <si>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</si>
  <si>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</si>
  <si>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</si>
  <si>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</si>
  <si>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</si>
  <si>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</si>
  <si>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</si>
  <si>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</si>
  <si>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</si>
  <si>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</si>
  <si>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</si>
  <si>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</si>
  <si>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</si>
  <si>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</si>
  <si>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</si>
  <si>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</si>
  <si>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</si>
  <si>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</si>
  <si>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</si>
  <si>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</si>
  <si>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</si>
  <si>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</si>
  <si>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</si>
  <si>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</si>
  <si>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</si>
  <si>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</si>
  <si>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</si>
  <si>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</si>
  <si>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</si>
  <si>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</si>
  <si>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</si>
  <si>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</si>
  <si>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</si>
  <si>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</si>
  <si>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</si>
  <si>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</si>
  <si>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</si>
  <si>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</si>
  <si>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</si>
  <si>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</si>
  <si>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</si>
  <si>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</si>
  <si>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</si>
  <si>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</si>
  <si>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</si>
  <si>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</si>
  <si>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</si>
  <si>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</si>
  <si>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</si>
  <si>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</si>
  <si>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</si>
  <si>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</si>
  <si>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</si>
  <si>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</si>
  <si>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</si>
  <si>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</si>
  <si>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</si>
  <si>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</si>
  <si>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</si>
  <si>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</si>
  <si>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</si>
  <si>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</si>
  <si>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</si>
  <si>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</si>
  <si>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</si>
  <si>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</si>
  <si>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</si>
  <si>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</si>
  <si>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</si>
  <si>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</si>
  <si>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</si>
  <si>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</si>
  <si>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</si>
  <si>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</si>
  <si>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</si>
  <si>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</si>
  <si>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</si>
  <si>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</si>
  <si>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</si>
  <si>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</si>
  <si>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</si>
  <si>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</si>
  <si>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</si>
  <si>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</si>
  <si>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</si>
  <si>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</si>
  <si>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</si>
  <si>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</si>
  <si>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</si>
  <si>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</si>
  <si>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</si>
  <si>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</si>
  <si>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</si>
  <si>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</si>
  <si>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</si>
  <si>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</si>
  <si>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</si>
  <si>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</si>
  <si>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</si>
  <si>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</si>
  <si>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</si>
  <si>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</si>
  <si>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</si>
  <si>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</si>
  <si>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</si>
  <si>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</si>
  <si>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</si>
  <si>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</si>
  <si>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</si>
  <si>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</si>
  <si>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</si>
  <si>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</si>
  <si>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</si>
  <si>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</si>
  <si>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</si>
  <si>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</si>
  <si>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</si>
  <si>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</si>
  <si>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</si>
  <si>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</si>
  <si>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</si>
  <si>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</si>
  <si>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</si>
  <si>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</si>
  <si>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</si>
  <si>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</si>
  <si>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</si>
  <si>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</si>
  <si>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</si>
  <si>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</si>
  <si>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</si>
  <si>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</si>
  <si>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</si>
  <si>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</si>
  <si>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</si>
  <si>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</si>
  <si>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</si>
  <si>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</si>
  <si>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</si>
  <si>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</si>
  <si>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</si>
  <si>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</si>
  <si>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</si>
  <si>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</si>
  <si>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</si>
  <si>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</si>
  <si>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</si>
  <si>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</si>
  <si>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</si>
  <si>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</si>
  <si>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</si>
  <si>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</si>
  <si>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</si>
  <si>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</si>
  <si>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</si>
  <si>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</si>
  <si>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</si>
  <si>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</si>
  <si>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</si>
  <si>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</si>
  <si>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</si>
  <si>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</si>
  <si>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</si>
  <si>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</si>
  <si>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</si>
  <si>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</si>
  <si>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</si>
  <si>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</si>
  <si>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</si>
  <si>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</si>
  <si>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</si>
  <si>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</si>
  <si>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</si>
  <si>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</si>
  <si>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</si>
  <si>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</si>
  <si>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</si>
  <si>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</si>
  <si>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</si>
  <si>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</si>
  <si>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</si>
  <si>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</si>
  <si>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</si>
  <si>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</si>
  <si>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</si>
  <si>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</si>
  <si>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</si>
  <si>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</si>
  <si>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</si>
  <si>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</si>
  <si>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</si>
  <si>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</si>
  <si>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</si>
  <si>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</si>
  <si>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</si>
  <si>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</si>
  <si>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</si>
  <si>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</si>
  <si>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</si>
  <si>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</si>
  <si>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</si>
  <si>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</si>
  <si>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</si>
  <si>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</si>
  <si>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</si>
  <si>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</si>
  <si>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</si>
  <si>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</si>
  <si>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</si>
  <si>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</si>
  <si>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</si>
  <si>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</si>
  <si>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</si>
  <si>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</si>
  <si>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</si>
  <si>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</si>
  <si>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</si>
  <si>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</si>
  <si>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</si>
  <si>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</si>
  <si>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</si>
  <si>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</si>
  <si>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</si>
  <si>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</si>
  <si>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</si>
  <si>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</si>
  <si>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</si>
  <si>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</si>
  <si>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</si>
  <si>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</si>
  <si>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</si>
  <si>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</si>
  <si>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</si>
  <si>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</si>
  <si>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</si>
  <si>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</si>
  <si>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</si>
  <si>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</si>
  <si>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</si>
  <si>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</si>
  <si>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</si>
  <si>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</si>
  <si>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</si>
  <si>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</si>
  <si>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</si>
  <si>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</si>
  <si>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</si>
  <si>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</si>
  <si>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</si>
  <si>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</si>
  <si>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</si>
  <si>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</si>
  <si>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</si>
  <si>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</si>
  <si>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</si>
  <si>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</si>
  <si>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</si>
  <si>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</si>
  <si>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</si>
  <si>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</si>
  <si>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</si>
  <si>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</si>
  <si>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</si>
  <si>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</si>
  <si>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</si>
  <si>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</si>
  <si>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</si>
  <si>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</si>
  <si>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</si>
  <si>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</si>
  <si>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</si>
  <si>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</si>
  <si>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</si>
  <si>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</si>
  <si>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</si>
  <si>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</si>
  <si>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</si>
  <si>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</si>
  <si>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</si>
  <si>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</si>
  <si>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</si>
  <si>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</si>
  <si>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</si>
  <si>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</si>
  <si>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</si>
  <si>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</si>
  <si>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</si>
  <si>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</si>
  <si>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</si>
  <si>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</si>
  <si>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</si>
  <si>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</si>
  <si>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</si>
  <si>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</si>
  <si>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</si>
  <si>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</si>
  <si>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</si>
  <si>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</si>
  <si>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</si>
  <si>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</si>
  <si>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</si>
  <si>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</si>
  <si>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</si>
  <si>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</si>
  <si>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</si>
  <si>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</si>
  <si>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</si>
  <si>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</si>
  <si>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</si>
  <si>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</si>
  <si>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</si>
  <si>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</si>
  <si>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</si>
  <si>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</si>
  <si>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</si>
  <si>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</si>
  <si>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</si>
  <si>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</si>
  <si>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</si>
  <si>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</si>
  <si>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</si>
  <si>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</si>
  <si>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</si>
  <si>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</si>
  <si>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</si>
  <si>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</si>
  <si>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</si>
  <si>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</si>
  <si>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</si>
  <si>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</si>
  <si>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</si>
  <si>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</si>
  <si>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</si>
  <si>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</si>
  <si>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</si>
  <si>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</si>
  <si>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</si>
  <si>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</si>
  <si>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</si>
  <si>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</si>
  <si>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</si>
  <si>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</si>
  <si>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</si>
  <si>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</si>
  <si>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</si>
  <si>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</si>
  <si>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</si>
  <si>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</si>
  <si>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</si>
  <si>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</si>
  <si>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</si>
  <si>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</si>
  <si>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</si>
  <si>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</si>
  <si>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</si>
  <si>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</si>
  <si>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</si>
  <si>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</si>
  <si>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</si>
  <si>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</si>
  <si>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</si>
  <si>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</si>
  <si>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</si>
  <si>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</si>
  <si>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</si>
  <si>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</si>
  <si>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</si>
  <si>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</si>
  <si>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</si>
  <si>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</si>
  <si>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</si>
  <si>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</si>
  <si>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</si>
  <si>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</si>
  <si>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</si>
  <si>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</si>
  <si>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</si>
  <si>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</si>
  <si>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</si>
  <si>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</si>
  <si>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</si>
  <si>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</si>
  <si>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</si>
  <si>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</si>
  <si>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</si>
  <si>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</si>
  <si>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</si>
  <si>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</si>
  <si>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</si>
  <si>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</si>
  <si>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</si>
  <si>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</si>
  <si>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</si>
  <si>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</si>
  <si>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</si>
  <si>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</si>
  <si>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</si>
  <si>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</si>
  <si>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</si>
  <si>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</si>
  <si>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</si>
  <si>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</si>
  <si>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</si>
  <si>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</si>
  <si>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</si>
  <si>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</si>
  <si>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</si>
  <si>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</si>
  <si>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</si>
  <si>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</si>
  <si>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</si>
  <si>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</si>
  <si>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</si>
  <si>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</si>
  <si>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</si>
  <si>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</si>
  <si>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</si>
  <si>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</si>
  <si>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</si>
  <si>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</si>
  <si>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</si>
  <si>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</si>
  <si>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</si>
  <si>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</si>
  <si>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</si>
  <si>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</si>
  <si>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</si>
  <si>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</si>
  <si>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</si>
  <si>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</si>
  <si>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</si>
  <si>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</si>
  <si>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</si>
  <si>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</si>
  <si>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</si>
  <si>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</si>
  <si>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</si>
  <si>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</si>
  <si>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</si>
  <si>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</si>
  <si>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</si>
  <si>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</si>
  <si>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</si>
  <si>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</si>
  <si>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</si>
  <si>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</si>
  <si>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</si>
  <si>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</si>
  <si>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</si>
  <si>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</si>
  <si>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</si>
  <si>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</si>
  <si>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</si>
  <si>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</si>
  <si>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</si>
  <si>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</si>
  <si>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</si>
  <si>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</si>
  <si>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</si>
  <si>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</si>
  <si>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</si>
  <si>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</si>
  <si>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</si>
  <si>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</si>
  <si>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</si>
  <si>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</si>
  <si>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</si>
  <si>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</si>
  <si>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</si>
  <si>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</si>
  <si>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</si>
  <si>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</si>
  <si>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</si>
  <si>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</si>
  <si>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</si>
  <si>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</si>
  <si>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</si>
  <si>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</si>
  <si>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</si>
  <si>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</si>
  <si>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</si>
  <si>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</si>
  <si>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</si>
  <si>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</si>
  <si>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</si>
  <si>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</si>
  <si>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</si>
  <si>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</si>
  <si>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</si>
  <si>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</si>
  <si>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</si>
  <si>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</si>
  <si>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</si>
  <si>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</si>
  <si>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</si>
  <si>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</si>
  <si>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</si>
  <si>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</si>
  <si>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</si>
  <si>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</si>
  <si>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</si>
  <si>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</si>
  <si>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</si>
  <si>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</si>
  <si>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</si>
  <si>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</si>
  <si>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</si>
  <si>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</si>
  <si>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</si>
  <si>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</si>
  <si>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</si>
  <si>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</si>
  <si>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</si>
  <si>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</si>
  <si>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</si>
  <si>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</si>
  <si>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</si>
  <si>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</si>
  <si>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</si>
  <si>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</si>
  <si>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</si>
  <si>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</si>
  <si>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</si>
  <si>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</si>
  <si>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</si>
  <si>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</si>
  <si>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</si>
  <si>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</si>
  <si>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</si>
  <si>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</si>
  <si>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</si>
  <si>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</si>
  <si>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</si>
  <si>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</si>
  <si>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</si>
  <si>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</si>
  <si>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</si>
  <si>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</si>
  <si>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</si>
  <si>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</si>
  <si>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</si>
  <si>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</si>
  <si>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</si>
  <si>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</si>
  <si>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</si>
  <si>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</si>
  <si>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</si>
  <si>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</si>
  <si>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</si>
  <si>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</si>
  <si>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</si>
  <si>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</si>
  <si>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</si>
  <si>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</si>
  <si>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</si>
  <si>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</si>
  <si>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</si>
  <si>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</si>
  <si>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</si>
  <si>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</si>
  <si>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</si>
  <si>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</si>
  <si>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</si>
  <si>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</si>
  <si>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</si>
  <si>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</si>
  <si>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</si>
  <si>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</si>
  <si>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</si>
  <si>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</si>
  <si>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</si>
  <si>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</si>
  <si>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</si>
  <si>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</si>
  <si>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</si>
  <si>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</si>
  <si>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</si>
  <si>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</si>
  <si>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</si>
  <si>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</si>
  <si>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</si>
  <si>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</si>
  <si>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</si>
  <si>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</si>
  <si>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</si>
  <si>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</si>
  <si>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</si>
  <si>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</si>
  <si>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</si>
  <si>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</si>
  <si>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</si>
  <si>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</si>
  <si>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</si>
  <si>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</si>
  <si>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</si>
  <si>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</si>
  <si>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</si>
  <si>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</si>
  <si>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</si>
  <si>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</si>
  <si>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</si>
  <si>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</si>
  <si>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</si>
  <si>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</si>
  <si>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</si>
  <si>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</si>
  <si>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</si>
  <si>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</si>
  <si>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</si>
  <si>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</si>
  <si>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</si>
  <si>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</si>
  <si>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</si>
  <si>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</si>
  <si>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</si>
  <si>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</si>
  <si>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</si>
  <si>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</si>
  <si>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</si>
  <si>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</si>
  <si>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</si>
  <si>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</si>
  <si>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</si>
  <si>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</si>
  <si>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</si>
  <si>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</si>
  <si>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</si>
  <si>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</si>
  <si>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</si>
  <si>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</si>
  <si>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</si>
  <si>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</si>
  <si>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</si>
  <si>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</si>
  <si>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</si>
  <si>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</si>
  <si>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</si>
  <si>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</si>
  <si>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</si>
  <si>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</si>
  <si>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</si>
  <si>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</si>
  <si>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</si>
  <si>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</si>
  <si>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</si>
  <si>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</si>
  <si>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</si>
  <si>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</si>
  <si>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</si>
  <si>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</si>
  <si>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</si>
  <si>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</si>
  <si>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</si>
  <si>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</si>
  <si>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</si>
  <si>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</si>
  <si>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</si>
  <si>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</si>
  <si>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</si>
  <si>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</si>
  <si>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</si>
  <si>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</si>
  <si>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</si>
  <si>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</si>
  <si>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</si>
  <si>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</si>
  <si>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</si>
  <si>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</si>
  <si>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</si>
  <si>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</si>
  <si>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</si>
  <si>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</si>
  <si>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</si>
  <si>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</si>
  <si>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</si>
  <si>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</si>
  <si>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</si>
  <si>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</si>
  <si>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</si>
  <si>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</si>
  <si>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</si>
  <si>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</si>
  <si>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</si>
  <si>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</si>
  <si>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</si>
  <si>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</si>
  <si>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</si>
  <si>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</si>
  <si>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</si>
  <si>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</si>
  <si>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</si>
  <si>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</si>
  <si>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</si>
  <si>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</si>
  <si>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</si>
  <si>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</si>
  <si>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</si>
  <si>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</si>
  <si>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</si>
  <si>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</si>
  <si>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</si>
  <si>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</si>
  <si>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</si>
  <si>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</si>
  <si>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</si>
  <si>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</si>
  <si>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</si>
  <si>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</si>
  <si>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</si>
  <si>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</si>
  <si>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</si>
  <si>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</si>
  <si>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</si>
  <si>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</si>
  <si>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</si>
  <si>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</si>
  <si>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</si>
  <si>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</si>
  <si>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</si>
  <si>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</si>
  <si>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</si>
  <si>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</si>
  <si>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</si>
  <si>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</si>
  <si>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</si>
  <si>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</si>
  <si>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</si>
  <si>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</si>
  <si>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</si>
  <si>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</si>
  <si>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</si>
  <si>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</si>
  <si>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</si>
  <si>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</si>
  <si>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</si>
  <si>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</si>
  <si>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</si>
  <si>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</si>
  <si>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</si>
  <si>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</si>
  <si>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</si>
  <si>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</si>
  <si>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</si>
  <si>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</si>
  <si>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</si>
  <si>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</si>
  <si>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</si>
  <si>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</si>
  <si>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</si>
  <si>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</si>
  <si>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</si>
  <si>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</si>
  <si>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</si>
  <si>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</si>
  <si>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</si>
  <si>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</si>
  <si>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</si>
  <si>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</si>
  <si>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</si>
  <si>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</si>
  <si>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</si>
  <si>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</si>
  <si>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</si>
  <si>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</si>
  <si>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</si>
  <si>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</si>
  <si>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</si>
  <si>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</si>
  <si>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</si>
  <si>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</si>
  <si>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</si>
  <si>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</si>
  <si>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</si>
  <si>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</si>
  <si>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</si>
  <si>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</si>
  <si>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</si>
  <si>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</si>
  <si>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</si>
  <si>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</si>
  <si>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</si>
  <si>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</si>
  <si>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</si>
  <si>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</si>
  <si>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</si>
  <si>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</si>
  <si>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</si>
  <si>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</si>
  <si>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</si>
  <si>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</si>
  <si>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</si>
  <si>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</si>
  <si>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</si>
  <si>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</si>
  <si>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</si>
  <si>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</si>
  <si>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</si>
  <si>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</si>
  <si>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</si>
  <si>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</si>
  <si>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</si>
  <si>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</si>
  <si>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</si>
  <si>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</si>
  <si>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</si>
  <si>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</si>
  <si>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</si>
  <si>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</si>
  <si>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</si>
  <si>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</si>
  <si>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</si>
  <si>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</si>
  <si>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</si>
  <si>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</si>
  <si>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</si>
  <si>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</si>
  <si>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</si>
  <si>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</si>
  <si>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</si>
  <si>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</si>
  <si>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</si>
  <si>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</si>
  <si>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</si>
  <si>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</si>
  <si>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</si>
  <si>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</si>
  <si>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</si>
  <si>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</si>
  <si>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</si>
  <si>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</si>
  <si>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</si>
  <si>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</si>
  <si>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</si>
  <si>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</si>
  <si>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</si>
  <si>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</si>
  <si>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</si>
  <si>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</si>
  <si>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</si>
  <si>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</si>
  <si>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</si>
  <si>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</si>
  <si>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</si>
  <si>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</si>
  <si>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</si>
  <si>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</si>
  <si>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</si>
  <si>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</si>
  <si>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</si>
  <si>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</si>
  <si>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</si>
  <si>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</si>
  <si>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</si>
  <si>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</si>
  <si>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</si>
  <si>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</si>
  <si>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</si>
  <si>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</si>
  <si>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</si>
  <si>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</si>
  <si>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</si>
  <si>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</si>
  <si>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</si>
  <si>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</si>
  <si>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</si>
  <si>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</si>
  <si>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</si>
  <si>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</si>
  <si>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</si>
  <si>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</si>
  <si>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</si>
  <si>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</si>
  <si>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</si>
  <si>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</si>
  <si>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</si>
  <si>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</si>
  <si>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</si>
  <si>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</si>
  <si>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</si>
  <si>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</si>
  <si>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</si>
  <si>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</si>
  <si>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</si>
  <si>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</si>
  <si>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</si>
  <si>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</si>
  <si>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</si>
  <si>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</si>
  <si>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</si>
  <si>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</si>
  <si>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</si>
  <si>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</si>
  <si>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</si>
  <si>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</si>
  <si>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</si>
  <si>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</si>
  <si>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</si>
  <si>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</si>
  <si>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</si>
  <si>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</si>
  <si>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</si>
  <si>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</si>
  <si>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</si>
  <si>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</si>
  <si>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</si>
  <si>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</si>
  <si>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</si>
  <si>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</si>
  <si>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</si>
  <si>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</si>
  <si>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</si>
  <si>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</si>
  <si>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</si>
  <si>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</si>
  <si>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</si>
  <si>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</si>
  <si>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</si>
  <si>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</si>
  <si>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</si>
  <si>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</si>
  <si>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</si>
  <si>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</si>
  <si>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</si>
  <si>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</si>
  <si>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</si>
  <si>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</si>
  <si>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</si>
  <si>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</si>
  <si>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</si>
  <si>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</si>
  <si>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</si>
  <si>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</si>
  <si>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</si>
  <si>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</si>
  <si>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</si>
  <si>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</si>
  <si>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</si>
  <si>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</si>
  <si>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</si>
  <si>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</si>
  <si>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</si>
  <si>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</si>
  <si>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</si>
  <si>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</si>
  <si>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</si>
  <si>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</si>
  <si>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</si>
  <si>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</si>
  <si>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</si>
  <si>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</si>
  <si>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</si>
  <si>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</si>
  <si>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</si>
  <si>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</si>
  <si>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</si>
  <si>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</si>
  <si>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</si>
  <si>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</si>
  <si>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</si>
  <si>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</si>
  <si>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</si>
  <si>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</si>
  <si>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</si>
  <si>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</si>
  <si>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</si>
  <si>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</si>
  <si>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</si>
  <si>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</si>
  <si>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</si>
  <si>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</si>
  <si>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</si>
  <si>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</si>
  <si>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</si>
  <si>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</si>
  <si>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</si>
  <si>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</si>
  <si>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</si>
  <si>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</si>
  <si>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</si>
  <si>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</si>
  <si>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</si>
  <si>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</si>
  <si>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</si>
  <si>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</si>
  <si>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</si>
  <si>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</si>
  <si>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</si>
  <si>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</si>
  <si>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</si>
  <si>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</si>
  <si>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</si>
  <si>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</si>
  <si>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</si>
  <si>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</si>
  <si>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</si>
  <si>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</si>
  <si>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</si>
  <si>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</si>
  <si>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</si>
  <si>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</si>
  <si>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</si>
  <si>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</si>
  <si>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</si>
  <si>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</si>
  <si>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</si>
  <si>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</si>
  <si>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</si>
  <si>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</si>
  <si>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</si>
  <si>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</si>
  <si>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</si>
  <si>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</si>
  <si>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</si>
  <si>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</si>
  <si>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</si>
  <si>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</si>
  <si>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</si>
  <si>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</si>
  <si>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</si>
  <si>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</si>
  <si>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</si>
  <si>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</si>
  <si>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</si>
  <si>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</si>
  <si>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</si>
  <si>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</si>
  <si>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</si>
  <si>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</si>
  <si>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</si>
  <si>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</si>
  <si>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</si>
  <si>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</si>
  <si>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</si>
  <si>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</si>
  <si>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</si>
  <si>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</si>
  <si>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</si>
  <si>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</si>
  <si>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</si>
  <si>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</si>
  <si>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</si>
  <si>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</si>
  <si>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</si>
  <si>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</si>
  <si>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</si>
  <si>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</si>
  <si>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</si>
  <si>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</si>
  <si>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</si>
  <si>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</si>
  <si>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</si>
  <si>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</si>
  <si>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</si>
  <si>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</si>
  <si>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</si>
  <si>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</si>
  <si>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</si>
  <si>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</si>
  <si>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</si>
  <si>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</si>
  <si>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</si>
  <si>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</si>
  <si>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</si>
  <si>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</si>
  <si>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</si>
  <si>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</si>
  <si>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</si>
  <si>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</si>
  <si>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</si>
  <si>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</si>
  <si>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</si>
  <si>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</si>
  <si>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</si>
  <si>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</si>
  <si>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</si>
  <si>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</si>
  <si>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</si>
  <si>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</si>
  <si>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</si>
  <si>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</si>
  <si>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</si>
  <si>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</si>
  <si>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</si>
  <si>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</si>
  <si>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</si>
  <si>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</si>
  <si>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</si>
  <si>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</si>
  <si>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</si>
  <si>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</si>
  <si>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</si>
  <si>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</si>
  <si>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</si>
  <si>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</si>
  <si>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</si>
  <si>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</si>
  <si>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</si>
  <si>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</si>
  <si>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</si>
  <si>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</si>
  <si>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</si>
  <si>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</si>
  <si>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</si>
  <si>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</si>
  <si>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</si>
  <si>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</si>
  <si>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</si>
  <si>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</si>
  <si>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</si>
  <si>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</si>
  <si>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</si>
  <si>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</si>
  <si>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</si>
  <si>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</si>
  <si>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</si>
  <si>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</si>
  <si>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</si>
  <si>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</si>
  <si>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</si>
  <si>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</si>
  <si>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</si>
  <si>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</si>
  <si>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</si>
  <si>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</si>
  <si>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</si>
  <si>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</si>
  <si>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</si>
  <si>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</si>
  <si>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</si>
  <si>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</si>
  <si>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</si>
  <si>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</si>
  <si>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</si>
  <si>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</si>
  <si>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</si>
  <si>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</si>
  <si>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</si>
  <si>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</si>
  <si>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</si>
  <si>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</si>
  <si>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</si>
  <si>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</si>
  <si>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</si>
  <si>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</si>
  <si>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</si>
  <si>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</si>
  <si>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</si>
  <si>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</si>
  <si>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</si>
  <si>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</si>
  <si>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</si>
  <si>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</si>
  <si>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</si>
  <si>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</si>
  <si>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</si>
  <si>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</si>
  <si>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</si>
  <si>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</si>
  <si>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</si>
  <si>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</si>
  <si>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</si>
  <si>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</si>
  <si>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</si>
  <si>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</si>
  <si>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</si>
  <si>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</si>
  <si>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</si>
  <si>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</si>
  <si>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</si>
  <si>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</si>
  <si>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</si>
  <si>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</si>
  <si>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</si>
  <si>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</si>
  <si>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</si>
  <si>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</si>
  <si>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</si>
  <si>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</si>
  <si>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</si>
  <si>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</si>
  <si>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</si>
  <si>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</si>
  <si>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</si>
  <si>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</si>
  <si>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</si>
  <si>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</si>
  <si>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</si>
  <si>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</si>
  <si>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</si>
  <si>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</si>
  <si>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</si>
  <si>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</si>
  <si>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</si>
  <si>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</si>
  <si>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</si>
  <si>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</si>
  <si>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</si>
  <si>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</si>
  <si>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</si>
  <si>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</si>
  <si>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</si>
  <si>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</si>
  <si>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</si>
  <si>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</si>
  <si>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</si>
  <si>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</si>
  <si>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</si>
  <si>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</si>
  <si>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</si>
  <si>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</si>
  <si>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</si>
  <si>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</si>
  <si>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</si>
  <si>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</si>
  <si>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</si>
  <si>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</si>
  <si>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</si>
  <si>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</si>
  <si>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</si>
  <si>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</si>
  <si>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</si>
  <si>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</si>
  <si>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</si>
  <si>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</si>
  <si>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</si>
  <si>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</si>
  <si>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</si>
  <si>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</si>
  <si>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</si>
  <si>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</si>
  <si>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</si>
  <si>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</si>
  <si>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</si>
  <si>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</si>
  <si>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</si>
  <si>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</si>
  <si>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</si>
  <si>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</si>
  <si>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</si>
  <si>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</si>
  <si>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</si>
  <si>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</si>
  <si>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</si>
  <si>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</si>
  <si>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</si>
  <si>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</si>
  <si>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</si>
  <si>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</si>
  <si>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</si>
  <si>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</si>
  <si>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</si>
  <si>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</si>
  <si>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</si>
  <si>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</si>
  <si>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</si>
  <si>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</si>
  <si>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</si>
  <si>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</si>
  <si>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</si>
  <si>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</si>
  <si>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</si>
  <si>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</si>
  <si>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</si>
  <si>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</si>
  <si>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</si>
  <si>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</si>
  <si>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</si>
  <si>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</si>
  <si>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</si>
  <si>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</si>
  <si>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</si>
  <si>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</si>
  <si>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</si>
  <si>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</si>
  <si>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</si>
  <si>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</si>
  <si>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</si>
  <si>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</si>
  <si>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</si>
  <si>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</si>
  <si>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</si>
  <si>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</si>
  <si>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</si>
  <si>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</si>
  <si>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</si>
  <si>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</si>
  <si>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</si>
  <si>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</si>
  <si>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</si>
  <si>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</si>
  <si>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</si>
  <si>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</si>
  <si>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</si>
  <si>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</si>
  <si>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</si>
  <si>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</si>
  <si>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</si>
  <si>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</si>
  <si>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</si>
  <si>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</si>
  <si>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</si>
  <si>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</si>
  <si>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</si>
  <si>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</si>
  <si>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</si>
  <si>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</si>
  <si>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</si>
  <si>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</si>
  <si>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</si>
  <si>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</si>
  <si>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</si>
  <si>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</si>
  <si>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</si>
  <si>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</si>
  <si>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</si>
  <si>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</si>
  <si>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</si>
  <si>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</si>
  <si>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</si>
  <si>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</si>
  <si>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</si>
  <si>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</si>
  <si>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</si>
  <si>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</si>
  <si>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</si>
  <si>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</si>
  <si>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</si>
  <si>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</si>
  <si>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</si>
  <si>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</si>
  <si>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</si>
  <si>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</si>
  <si>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</si>
  <si>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</si>
  <si>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</si>
  <si>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</si>
  <si>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</si>
  <si>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</si>
  <si>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</si>
  <si>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</si>
  <si>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</si>
  <si>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</si>
  <si>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</si>
  <si>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</si>
  <si>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</si>
  <si>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</si>
  <si>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</si>
  <si>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</si>
  <si>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</si>
  <si>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</si>
  <si>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</si>
  <si>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</si>
  <si>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</si>
  <si>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</si>
  <si>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</si>
  <si>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</si>
  <si>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</si>
  <si>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</si>
  <si>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</si>
  <si>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</si>
  <si>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</si>
  <si>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</si>
  <si>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</si>
  <si>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</si>
  <si>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</si>
  <si>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</si>
  <si>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</si>
  <si>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</si>
  <si>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</si>
  <si>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</si>
  <si>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</si>
  <si>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</si>
  <si>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</si>
  <si>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</si>
  <si>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</si>
  <si>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</si>
  <si>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</si>
  <si>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</si>
  <si>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</si>
  <si>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</si>
  <si>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</si>
  <si>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</si>
  <si>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</si>
  <si>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</si>
  <si>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</si>
  <si>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</si>
  <si>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</si>
  <si>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</si>
  <si>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</si>
  <si>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</si>
  <si>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</si>
  <si>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</si>
  <si>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</si>
  <si>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</si>
  <si>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</si>
  <si>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</si>
  <si>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</si>
  <si>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</si>
  <si>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</si>
  <si>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</si>
  <si>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</si>
  <si>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</si>
  <si>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</si>
  <si>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</si>
  <si>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</si>
  <si>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</si>
  <si>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</si>
  <si>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</si>
  <si>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</si>
  <si>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</si>
  <si>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</si>
  <si>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</si>
  <si>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</si>
  <si>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</si>
  <si>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</si>
  <si>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</si>
  <si>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</si>
  <si>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</si>
  <si>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</si>
  <si>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</si>
  <si>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</si>
  <si>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</si>
  <si>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</si>
  <si>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</si>
  <si>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</si>
  <si>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</si>
  <si>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</si>
  <si>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</si>
  <si>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</si>
  <si>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</si>
  <si>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</si>
  <si>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</si>
  <si>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</si>
  <si>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</si>
  <si>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</si>
  <si>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</si>
  <si>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</si>
  <si>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</si>
  <si>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</si>
  <si>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</si>
  <si>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</si>
  <si>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</si>
  <si>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</si>
  <si>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</si>
  <si>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</si>
  <si>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</si>
  <si>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</si>
  <si>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</si>
  <si>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</si>
  <si>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</si>
  <si>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</si>
  <si>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</si>
  <si>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</si>
  <si>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</si>
  <si>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</si>
  <si>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</si>
  <si>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</si>
  <si>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</si>
  <si>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</si>
  <si>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</si>
  <si>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</si>
  <si>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</si>
  <si>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</si>
  <si>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</si>
  <si>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</si>
  <si>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</si>
  <si>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</si>
  <si>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</si>
  <si>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</si>
  <si>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</si>
  <si>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</si>
  <si>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</si>
  <si>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</si>
  <si>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</si>
  <si>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</si>
  <si>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</si>
  <si>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</si>
  <si>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</si>
  <si>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</si>
  <si>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</si>
  <si>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</si>
  <si>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</si>
  <si>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</si>
  <si>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</si>
  <si>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</si>
  <si>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</si>
  <si>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</si>
  <si>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</si>
  <si>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</si>
  <si>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</si>
  <si>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</si>
  <si>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</si>
  <si>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</si>
  <si>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</si>
  <si>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</si>
  <si>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</si>
  <si>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</si>
  <si>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</si>
  <si>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</si>
  <si>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</si>
  <si>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</si>
  <si>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</si>
  <si>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</si>
  <si>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</si>
  <si>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</si>
  <si>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</si>
  <si>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</si>
  <si>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</si>
  <si>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</si>
  <si>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</si>
  <si>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</si>
  <si>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</si>
  <si>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</si>
  <si>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</si>
  <si>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</si>
  <si>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</si>
  <si>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</si>
  <si>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</si>
  <si>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</si>
  <si>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</si>
  <si>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</si>
  <si>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</si>
  <si>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</si>
  <si>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</si>
  <si>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</si>
  <si>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</si>
  <si>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</si>
  <si>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</si>
  <si>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</si>
  <si>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</si>
  <si>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</si>
  <si>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</si>
  <si>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</si>
  <si>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</si>
  <si>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</si>
  <si>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</si>
  <si>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</si>
  <si>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</si>
  <si>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</si>
  <si>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</si>
  <si>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</si>
  <si>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</si>
  <si>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</si>
  <si>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</si>
  <si>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</si>
  <si>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</si>
  <si>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</si>
  <si>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</si>
  <si>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</si>
  <si>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</si>
  <si>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</si>
  <si>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</si>
  <si>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</si>
  <si>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</si>
  <si>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</si>
  <si>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</si>
  <si>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</si>
  <si>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</si>
  <si>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</si>
  <si>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</si>
  <si>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</si>
  <si>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</si>
  <si>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</si>
  <si>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</si>
  <si>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</si>
  <si>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</si>
  <si>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</si>
  <si>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</si>
  <si>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</si>
  <si>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</si>
  <si>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</si>
  <si>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</si>
  <si>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</si>
  <si>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</si>
  <si>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</si>
  <si>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</si>
  <si>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</si>
  <si>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</si>
  <si>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</si>
  <si>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</si>
  <si>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</si>
  <si>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</si>
  <si>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</si>
  <si>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</si>
  <si>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</si>
  <si>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</si>
  <si>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</si>
  <si>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</si>
  <si>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</si>
  <si>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</si>
  <si>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</si>
  <si>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</si>
  <si>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</si>
  <si>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</si>
  <si>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</si>
  <si>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</si>
  <si>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</si>
  <si>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</si>
  <si>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</si>
  <si>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</si>
  <si>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</si>
  <si>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</si>
  <si>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</si>
  <si>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</si>
  <si>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</si>
  <si>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</si>
  <si>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</si>
  <si>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</si>
  <si>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</si>
  <si>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</si>
  <si>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</si>
  <si>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</si>
  <si>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</si>
  <si>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</si>
  <si>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</si>
  <si>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</si>
  <si>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</si>
  <si>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</si>
  <si>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</si>
  <si>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</si>
  <si>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</si>
  <si>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</si>
  <si>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</si>
  <si>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</si>
  <si>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</si>
  <si>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</si>
  <si>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</si>
  <si>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</si>
  <si>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</si>
  <si>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</si>
  <si>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</si>
  <si>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</si>
  <si>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</si>
  <si>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</si>
  <si>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</si>
  <si>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</si>
  <si>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</si>
  <si>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</si>
  <si>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</si>
  <si>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</si>
  <si>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</si>
  <si>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</si>
  <si>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</si>
  <si>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</si>
  <si>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</si>
  <si>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</si>
  <si>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</si>
  <si>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</si>
  <si>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</si>
  <si>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</si>
  <si>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</si>
  <si>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</si>
  <si>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</si>
  <si>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</si>
  <si>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</si>
  <si>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</si>
  <si>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</si>
  <si>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</si>
  <si>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</si>
  <si>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</si>
  <si>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</si>
  <si>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</si>
  <si>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</si>
  <si>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</si>
  <si>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</si>
  <si>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</si>
  <si>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</si>
  <si>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</si>
  <si>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</si>
  <si>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</si>
  <si>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</si>
  <si>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</si>
  <si>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</si>
  <si>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</si>
  <si>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</si>
  <si>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</si>
  <si>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</si>
  <si>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</si>
  <si>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</si>
  <si>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</si>
  <si>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</si>
  <si>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</si>
  <si>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</si>
  <si>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</si>
  <si>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</si>
  <si>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</si>
  <si>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</si>
  <si>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</si>
  <si>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</si>
  <si>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</si>
  <si>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</si>
  <si>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</si>
  <si>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</si>
  <si>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</si>
  <si>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</si>
  <si>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</si>
  <si>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</si>
  <si>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</si>
  <si>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</si>
  <si>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</si>
  <si>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</si>
  <si>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</si>
  <si>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</si>
  <si>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</si>
  <si>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</si>
  <si>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</si>
  <si>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</si>
  <si>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</si>
  <si>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</si>
  <si>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</si>
  <si>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</si>
  <si>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</si>
  <si>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</si>
  <si>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</si>
  <si>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</si>
  <si>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</si>
  <si>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</si>
  <si>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</si>
  <si>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</si>
  <si>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</si>
  <si>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</si>
  <si>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</si>
  <si>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</si>
  <si>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</si>
  <si>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</si>
  <si>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</si>
  <si>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</si>
  <si>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</si>
  <si>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</si>
  <si>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</si>
  <si>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</si>
  <si>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</si>
  <si>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</si>
  <si>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</si>
  <si>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</si>
  <si>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</si>
  <si>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</si>
  <si>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</si>
  <si>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</si>
  <si>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</si>
  <si>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</si>
  <si>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</si>
  <si>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</si>
  <si>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</si>
  <si>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</si>
  <si>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</si>
  <si>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</si>
  <si>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</si>
  <si>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</si>
  <si>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</si>
  <si>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</si>
  <si>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</si>
  <si>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</si>
  <si>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</si>
  <si>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</si>
  <si>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</si>
  <si>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</si>
  <si>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</si>
  <si>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</si>
  <si>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</si>
  <si>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</si>
  <si>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</si>
  <si>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</si>
  <si>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</si>
  <si>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</si>
  <si>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</si>
  <si>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</si>
  <si>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</si>
  <si>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</si>
  <si>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</si>
  <si>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</si>
  <si>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</si>
  <si>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</si>
  <si>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</si>
  <si>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</si>
  <si>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</si>
  <si>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</si>
  <si>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</si>
  <si>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</si>
  <si>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</si>
  <si>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</si>
  <si>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</si>
  <si>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</si>
  <si>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</si>
  <si>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</si>
  <si>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</si>
  <si>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</si>
  <si>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</si>
  <si>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</si>
  <si>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</si>
  <si>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</si>
  <si>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</si>
  <si>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</si>
  <si>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</si>
  <si>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</si>
  <si>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</si>
  <si>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</si>
  <si>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</si>
  <si>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</si>
  <si>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</si>
  <si>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</si>
  <si>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</si>
  <si>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</si>
  <si>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</si>
  <si>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</si>
  <si>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</si>
  <si>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</si>
  <si>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</si>
  <si>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</si>
  <si>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</si>
  <si>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</si>
  <si>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</si>
  <si>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</si>
  <si>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</si>
  <si>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</si>
  <si>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</si>
  <si>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</si>
  <si>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</si>
  <si>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</si>
  <si>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</si>
  <si>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</si>
  <si>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</si>
  <si>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</si>
  <si>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</si>
  <si>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</si>
  <si>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</si>
  <si>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</si>
  <si>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</si>
  <si>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</si>
  <si>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</si>
  <si>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</si>
  <si>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</si>
  <si>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</si>
  <si>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</si>
  <si>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</si>
  <si>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</si>
  <si>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</si>
  <si>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</si>
  <si>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</si>
  <si>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</si>
  <si>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</si>
  <si>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</si>
  <si>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</si>
  <si>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</si>
  <si>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</si>
  <si>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</si>
  <si>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</si>
  <si>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</si>
  <si>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</si>
  <si>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</si>
  <si>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</si>
  <si>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</si>
  <si>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</si>
  <si>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</si>
  <si>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</si>
  <si>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</si>
  <si>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</si>
  <si>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</si>
  <si>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</si>
  <si>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</si>
  <si>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</si>
  <si>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</si>
  <si>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</si>
  <si>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</si>
  <si>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</si>
  <si>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</si>
  <si>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</si>
  <si>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</si>
  <si>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</si>
  <si>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</si>
  <si>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</si>
  <si>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</si>
  <si>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</si>
  <si>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</si>
  <si>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</si>
  <si>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</si>
  <si>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</si>
  <si>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</si>
  <si>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</si>
  <si>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</si>
  <si>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</si>
  <si>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</si>
  <si>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</si>
  <si>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</si>
  <si>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</si>
  <si>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</si>
  <si>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</si>
  <si>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</si>
  <si>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</si>
  <si>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</si>
  <si>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</si>
  <si>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</si>
  <si>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</si>
  <si>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</si>
  <si>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</si>
  <si>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</si>
  <si>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</si>
  <si>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</si>
  <si>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</si>
  <si>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</si>
  <si>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</si>
  <si>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</si>
  <si>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</si>
  <si>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</si>
  <si>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</si>
  <si>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</si>
  <si>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</si>
  <si>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</si>
  <si>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</si>
  <si>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</si>
  <si>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</si>
  <si>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</si>
  <si>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</si>
  <si>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</si>
  <si>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</si>
  <si>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</si>
  <si>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</si>
  <si>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</si>
  <si>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</si>
  <si>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</si>
  <si>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</si>
  <si>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</si>
  <si>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</si>
  <si>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</si>
  <si>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</si>
  <si>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</si>
  <si>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</si>
  <si>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</si>
  <si>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</si>
  <si>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</si>
  <si>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</si>
  <si>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</si>
  <si>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</si>
  <si>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</si>
  <si>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</si>
  <si>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</si>
  <si>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</si>
  <si>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</si>
  <si>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</si>
  <si>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</si>
  <si>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</si>
  <si>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</si>
  <si>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</si>
  <si>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</si>
  <si>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</si>
  <si>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</si>
  <si>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</si>
  <si>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</si>
  <si>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</si>
  <si>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</si>
  <si>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</si>
  <si>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</si>
  <si>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</si>
  <si>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</si>
  <si>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</si>
  <si>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</si>
  <si>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</si>
  <si>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</si>
  <si>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</si>
  <si>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</si>
  <si>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</si>
  <si>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</si>
  <si>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</si>
  <si>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</si>
  <si>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</si>
  <si>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</si>
  <si>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</si>
  <si>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</si>
  <si>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</si>
  <si>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</si>
  <si>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</si>
  <si>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</si>
  <si>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</si>
  <si>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</si>
  <si>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</si>
  <si>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</si>
  <si>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</si>
  <si>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</si>
  <si>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</si>
  <si>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</si>
  <si>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</si>
  <si>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</si>
  <si>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</si>
  <si>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</si>
  <si>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</si>
  <si>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</si>
  <si>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</si>
  <si>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</si>
  <si>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</si>
  <si>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</si>
  <si>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</si>
  <si>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</si>
  <si>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</si>
  <si>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</si>
  <si>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</si>
  <si>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</si>
  <si>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</si>
  <si>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</si>
  <si>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</si>
  <si>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</si>
  <si>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</si>
  <si>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</si>
  <si>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</si>
  <si>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</si>
  <si>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</si>
  <si>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</si>
  <si>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</si>
  <si>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</si>
  <si>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</si>
  <si>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</si>
  <si>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</si>
  <si>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</si>
  <si>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</si>
  <si>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</si>
  <si>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</si>
  <si>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</si>
  <si>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</si>
  <si>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</si>
  <si>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</si>
  <si>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</si>
  <si>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</si>
  <si>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</si>
  <si>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</si>
  <si>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</si>
  <si>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</si>
  <si>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</si>
  <si>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</si>
  <si>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</si>
  <si>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</si>
  <si>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</si>
  <si>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</si>
  <si>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</si>
  <si>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</si>
  <si>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</si>
  <si>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</si>
  <si>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</si>
  <si>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</si>
  <si>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</si>
  <si>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</si>
  <si>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</si>
  <si>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</si>
  <si>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</si>
  <si>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</si>
  <si>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</si>
  <si>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</si>
  <si>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</si>
  <si>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</si>
  <si>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</si>
  <si>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</si>
  <si>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</si>
  <si>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</si>
  <si>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</si>
  <si>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</si>
  <si>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</si>
  <si>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</si>
  <si>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</si>
  <si>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</si>
  <si>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</si>
  <si>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</si>
  <si>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</si>
  <si>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</si>
  <si>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</si>
  <si>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</si>
  <si>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</si>
  <si>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</si>
  <si>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</si>
  <si>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</si>
  <si>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</si>
  <si>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</si>
  <si>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</si>
  <si>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</si>
  <si>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</si>
  <si>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</si>
  <si>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</si>
  <si>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</si>
  <si>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</si>
  <si>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</si>
  <si>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</si>
  <si>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</si>
  <si>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</si>
  <si>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</si>
  <si>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</si>
  <si>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</si>
  <si>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</si>
  <si>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</si>
  <si>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</si>
  <si>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</si>
  <si>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</si>
  <si>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</si>
  <si>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</si>
  <si>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</si>
  <si>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</si>
  <si>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</si>
  <si>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</si>
  <si>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</si>
  <si>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</si>
  <si>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</si>
  <si>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</si>
  <si>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</si>
  <si>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</si>
  <si>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</si>
  <si>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</si>
  <si>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</si>
  <si>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</si>
  <si>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</si>
  <si>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</si>
  <si>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</si>
  <si>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</si>
  <si>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</si>
  <si>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</si>
  <si>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</si>
  <si>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</si>
  <si>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</si>
  <si>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</si>
  <si>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</si>
  <si>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</si>
  <si>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</si>
  <si>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</si>
  <si>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</si>
  <si>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</si>
  <si>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</si>
  <si>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</si>
  <si>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</si>
  <si>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</si>
  <si>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</si>
  <si>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</si>
  <si>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</si>
  <si>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</si>
  <si>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</si>
  <si>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</si>
  <si>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</si>
  <si>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</si>
  <si>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</si>
  <si>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</si>
  <si>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</si>
  <si>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</si>
  <si>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</si>
  <si>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</si>
  <si>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</si>
  <si>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</si>
  <si>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</si>
  <si>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</si>
  <si>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</si>
  <si>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</si>
  <si>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</si>
  <si>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</si>
  <si>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</si>
  <si>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</si>
  <si>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</si>
  <si>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</si>
  <si>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</si>
  <si>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</si>
  <si>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</si>
  <si>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</si>
  <si>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</si>
  <si>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</si>
  <si>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</si>
  <si>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</si>
  <si>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</si>
  <si>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</si>
  <si>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</si>
  <si>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</si>
  <si>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</si>
  <si>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</si>
  <si>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</si>
  <si>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</si>
  <si>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</si>
  <si>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</si>
  <si>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</si>
  <si>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</si>
  <si>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</si>
  <si>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</si>
  <si>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</si>
  <si>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</si>
  <si>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</si>
  <si>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</si>
  <si>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</si>
  <si>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</si>
  <si>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</si>
  <si>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</si>
  <si>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</si>
  <si>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</si>
  <si>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</si>
  <si>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</si>
  <si>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</si>
  <si>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</si>
  <si>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</si>
  <si>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</si>
  <si>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</si>
  <si>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</si>
  <si>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</si>
  <si>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</si>
  <si>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</si>
  <si>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</si>
  <si>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</si>
  <si>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</si>
  <si>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</si>
  <si>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</si>
  <si>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</si>
  <si>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</si>
  <si>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</si>
  <si>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</si>
  <si>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</si>
  <si>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</si>
  <si>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</si>
  <si>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</si>
  <si>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</si>
  <si>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</si>
  <si>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</si>
  <si>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</si>
  <si>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</si>
  <si>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</si>
  <si>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</si>
  <si>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</si>
  <si>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</si>
  <si>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</si>
  <si>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</si>
  <si>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</si>
  <si>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</si>
  <si>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</si>
  <si>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</si>
  <si>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</si>
  <si>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</si>
  <si>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</si>
  <si>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</si>
  <si>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</si>
  <si>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</si>
  <si>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</si>
  <si>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</si>
  <si>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</si>
  <si>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</si>
  <si>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</si>
  <si>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</si>
  <si>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</si>
  <si>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</si>
  <si>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</si>
  <si>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</si>
  <si>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</si>
  <si>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</si>
  <si>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</si>
  <si>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</si>
  <si>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</si>
  <si>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</si>
  <si>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</si>
  <si>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</si>
  <si>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</si>
  <si>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</si>
  <si>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</si>
  <si>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</si>
  <si>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</si>
  <si>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</si>
  <si>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</si>
  <si>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</si>
  <si>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</si>
  <si>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</si>
  <si>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</si>
  <si>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</si>
  <si>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</si>
  <si>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</si>
  <si>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</si>
  <si>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</si>
  <si>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</si>
  <si>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</si>
  <si>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</si>
  <si>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</si>
  <si>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</si>
  <si>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</si>
  <si>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</si>
  <si>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</si>
  <si>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</si>
  <si>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</si>
  <si>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</si>
  <si>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</si>
  <si>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</si>
  <si>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</si>
  <si>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</si>
  <si>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</si>
  <si>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</si>
  <si>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</si>
  <si>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</si>
  <si>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</si>
  <si>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</si>
  <si>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</si>
  <si>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</si>
  <si>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</si>
  <si>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</si>
  <si>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</si>
  <si>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</si>
  <si>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</si>
  <si>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</si>
  <si>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</si>
  <si>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</si>
  <si>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</si>
  <si>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</si>
  <si>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</si>
  <si>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</si>
  <si>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</si>
  <si>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</si>
  <si>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</si>
  <si>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</si>
  <si>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</si>
  <si>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</si>
  <si>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</si>
  <si>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</si>
  <si>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</si>
  <si>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</si>
  <si>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</si>
  <si>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</si>
  <si>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</si>
  <si>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</si>
  <si>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</si>
  <si>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</si>
  <si>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</si>
  <si>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</si>
  <si>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</si>
  <si>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</si>
  <si>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</si>
  <si>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</si>
  <si>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</si>
  <si>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</si>
  <si>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</si>
  <si>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</si>
  <si>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</si>
  <si>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</si>
  <si>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</si>
  <si>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</si>
  <si>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</si>
  <si>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</si>
  <si>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</si>
  <si>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</si>
  <si>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</si>
  <si>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</si>
  <si>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</si>
  <si>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</si>
  <si>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</si>
  <si>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</si>
  <si>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</si>
  <si>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</si>
  <si>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</si>
  <si>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</si>
  <si>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</si>
  <si>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</si>
  <si>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</si>
  <si>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</si>
  <si>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</si>
  <si>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</si>
  <si>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</si>
  <si>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</si>
  <si>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</si>
  <si>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</si>
  <si>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</si>
  <si>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</si>
  <si>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</si>
  <si>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</si>
  <si>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</si>
  <si>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</si>
  <si>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</si>
  <si>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</si>
  <si>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</si>
  <si>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</si>
  <si>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</si>
  <si>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</si>
  <si>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</si>
  <si>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</si>
  <si>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</si>
  <si>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</si>
  <si>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</si>
  <si>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</si>
  <si>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</si>
  <si>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</si>
  <si>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</si>
  <si>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</si>
  <si>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</si>
  <si>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</si>
  <si>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</si>
  <si>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</si>
  <si>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</si>
  <si>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</si>
  <si>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</si>
  <si>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</si>
  <si>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</si>
  <si>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</si>
  <si>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</si>
  <si>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</si>
  <si>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</si>
  <si>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</si>
  <si>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</si>
  <si>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</si>
  <si>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</si>
  <si>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</si>
  <si>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</si>
  <si>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</si>
  <si>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</si>
  <si>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</si>
  <si>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</si>
  <si>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</si>
  <si>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</si>
  <si>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</si>
  <si>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</si>
  <si>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</si>
  <si>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</si>
  <si>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</si>
  <si>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</si>
  <si>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</si>
  <si>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</si>
  <si>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</si>
  <si>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</si>
  <si>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</si>
  <si>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</si>
  <si>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</si>
  <si>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</si>
  <si>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</si>
  <si>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</si>
  <si>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</si>
  <si>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</si>
  <si>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</si>
  <si>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</si>
  <si>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</si>
  <si>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</si>
  <si>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</si>
  <si>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</si>
  <si>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</si>
  <si>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</si>
  <si>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</si>
  <si>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</si>
  <si>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</si>
  <si>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</si>
  <si>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</si>
  <si>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</si>
  <si>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</si>
  <si>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</si>
  <si>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</si>
  <si>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</si>
  <si>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</si>
  <si>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</si>
  <si>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</si>
  <si>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</si>
  <si>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</si>
  <si>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</si>
  <si>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</si>
  <si>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</si>
  <si>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</si>
  <si>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</si>
  <si>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</si>
  <si>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</si>
  <si>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</si>
  <si>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</si>
  <si>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</si>
  <si>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</si>
  <si>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</si>
  <si>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</si>
  <si>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</si>
  <si>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</si>
  <si>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</si>
  <si>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</si>
  <si>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</si>
  <si>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</si>
  <si>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</si>
  <si>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</si>
  <si>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</si>
  <si>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</si>
  <si>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</si>
  <si>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</si>
  <si>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</si>
  <si>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</si>
  <si>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</si>
  <si>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</si>
  <si>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</si>
  <si>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</si>
  <si>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</si>
  <si>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</si>
  <si>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</si>
  <si>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</si>
  <si>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</si>
  <si>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</si>
  <si>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</si>
  <si>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</si>
  <si>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</si>
  <si>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</si>
  <si>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</si>
  <si>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</si>
  <si>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</si>
  <si>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</si>
  <si>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</si>
  <si>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</si>
  <si>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</si>
  <si>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</si>
  <si>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</si>
  <si>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</si>
  <si>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</si>
  <si>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</si>
  <si>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</si>
  <si>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</si>
  <si>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</si>
  <si>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</si>
  <si>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</si>
  <si>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</si>
  <si>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</si>
  <si>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</si>
  <si>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</si>
  <si>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</si>
  <si>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</si>
  <si>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</si>
  <si>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</si>
  <si>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</si>
  <si>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</si>
  <si>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</si>
  <si>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</si>
  <si>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</si>
  <si>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</si>
  <si>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</si>
  <si>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</si>
  <si>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</si>
  <si>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</si>
  <si>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</si>
  <si>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</si>
  <si>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</si>
  <si>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</si>
  <si>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</si>
  <si>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</si>
  <si>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</si>
  <si>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</si>
  <si>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</si>
  <si>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</si>
  <si>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</si>
  <si>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</si>
  <si>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</si>
  <si>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</si>
  <si>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</si>
  <si>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</si>
  <si>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</si>
  <si>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</si>
  <si>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</si>
  <si>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</si>
  <si>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</si>
  <si>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</si>
  <si>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</si>
  <si>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</si>
  <si>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</si>
  <si>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</si>
  <si>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</si>
  <si>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</si>
  <si>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</si>
  <si>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</si>
  <si>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</si>
  <si>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</si>
  <si>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</si>
  <si>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</si>
  <si>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</si>
  <si>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</si>
  <si>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</si>
  <si>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</si>
  <si>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</si>
  <si>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</si>
  <si>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</si>
  <si>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</si>
  <si>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</si>
  <si>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</si>
  <si>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</si>
  <si>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</si>
  <si>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</si>
  <si>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</si>
  <si>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</si>
  <si>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</si>
  <si>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</si>
  <si>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</si>
  <si>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</si>
  <si>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</si>
  <si>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</si>
  <si>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</si>
  <si>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</si>
  <si>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</si>
  <si>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</si>
  <si>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</si>
  <si>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</si>
  <si>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</si>
  <si>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</si>
  <si>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</si>
  <si>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</si>
  <si>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</si>
  <si>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</si>
  <si>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</si>
  <si>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</si>
  <si>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</si>
  <si>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</si>
  <si>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</si>
  <si>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</si>
  <si>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</si>
  <si>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</si>
  <si>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</si>
  <si>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</si>
  <si>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</si>
  <si>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</si>
  <si>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</si>
  <si>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</si>
  <si>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</si>
  <si>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</si>
  <si>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</si>
  <si>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</si>
  <si>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</si>
  <si>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</si>
  <si>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</si>
  <si>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</si>
  <si>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</si>
  <si>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</si>
  <si>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</si>
  <si>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</si>
  <si>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</si>
  <si>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</si>
  <si>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</si>
  <si>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</si>
  <si>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</si>
  <si>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</si>
  <si>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</si>
  <si>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</si>
  <si>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</si>
  <si>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</si>
  <si>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</si>
  <si>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</si>
  <si>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</si>
  <si>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</si>
  <si>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</si>
  <si>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</si>
  <si>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</si>
  <si>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</si>
  <si>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</si>
  <si>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</si>
  <si>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</si>
  <si>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</si>
  <si>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</si>
  <si>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</si>
  <si>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</si>
  <si>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</si>
  <si>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</si>
  <si>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</si>
  <si>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</si>
  <si>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</si>
  <si>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</si>
  <si>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</si>
  <si>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</si>
  <si>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</si>
  <si>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</si>
  <si>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</si>
  <si>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</si>
  <si>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</si>
  <si>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</si>
  <si>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</si>
  <si>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</si>
  <si>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</si>
  <si>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</si>
  <si>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</si>
  <si>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</si>
  <si>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</si>
  <si>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</si>
  <si>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</si>
  <si>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</si>
  <si>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</si>
  <si>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</si>
  <si>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</si>
  <si>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</si>
  <si>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</si>
  <si>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</si>
  <si>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</si>
  <si>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</si>
  <si>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</si>
  <si>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</si>
  <si>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</si>
  <si>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</si>
  <si>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</si>
  <si>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</si>
  <si>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</si>
  <si>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</si>
  <si>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</si>
  <si>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</si>
  <si>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</si>
  <si>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</si>
  <si>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</si>
  <si>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</si>
  <si>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</si>
  <si>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</si>
  <si>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</si>
  <si>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</si>
  <si>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</si>
  <si>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</si>
  <si>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</si>
  <si>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</si>
  <si>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</si>
  <si>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</si>
  <si>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</si>
  <si>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</si>
  <si>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</si>
  <si>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</si>
  <si>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</si>
  <si>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</si>
  <si>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</si>
  <si>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</si>
  <si>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</si>
  <si>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</si>
  <si>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</si>
  <si>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</si>
  <si>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</si>
  <si>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</si>
  <si>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</si>
  <si>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</si>
  <si>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</si>
  <si>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</si>
  <si>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</si>
  <si>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</si>
  <si>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</si>
  <si>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</si>
  <si>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</si>
  <si>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</si>
  <si>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</si>
  <si>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</si>
  <si>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</si>
  <si>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</si>
  <si>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</si>
  <si>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</si>
  <si>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</si>
  <si>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</si>
  <si>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</si>
  <si>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</si>
  <si>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</si>
  <si>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</si>
  <si>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</si>
  <si>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</si>
  <si>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</si>
  <si>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</si>
  <si>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</si>
  <si>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</si>
  <si>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</si>
  <si>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</si>
  <si>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</si>
  <si>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</si>
  <si>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</si>
  <si>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</si>
  <si>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</si>
  <si>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</si>
  <si>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</si>
  <si>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</si>
  <si>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</si>
  <si>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</si>
  <si>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</si>
  <si>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</si>
  <si>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</si>
  <si>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</si>
  <si>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</si>
  <si>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</si>
  <si>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</si>
  <si>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</si>
  <si>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</si>
  <si>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</si>
  <si>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</si>
  <si>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</si>
  <si>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</si>
  <si>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</si>
  <si>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</si>
  <si>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</si>
  <si>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</si>
  <si>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</si>
  <si>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</si>
  <si>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</si>
  <si>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</si>
  <si>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</si>
  <si>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</si>
  <si>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</si>
  <si>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</si>
  <si>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</si>
  <si>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</si>
  <si>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</si>
  <si>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</si>
  <si>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</si>
  <si>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</si>
  <si>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</si>
  <si>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</si>
  <si>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</si>
  <si>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</si>
  <si>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</si>
  <si>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</si>
  <si>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</si>
  <si>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</si>
  <si>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</si>
  <si>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</si>
  <si>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</si>
  <si>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</si>
  <si>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</si>
  <si>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</si>
  <si>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</si>
  <si>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</si>
  <si>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</si>
  <si>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</si>
  <si>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</si>
  <si>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</si>
  <si>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</si>
  <si>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</si>
  <si>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</si>
  <si>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</si>
  <si>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</si>
  <si>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</si>
  <si>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</si>
  <si>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</si>
  <si>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</si>
  <si>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</si>
  <si>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</si>
  <si>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</si>
  <si>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</si>
  <si>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</si>
  <si>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</si>
  <si>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</si>
  <si>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</si>
  <si>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</si>
  <si>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</si>
  <si>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</si>
  <si>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</si>
  <si>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</si>
  <si>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</si>
  <si>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</si>
  <si>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</si>
  <si>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</si>
  <si>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</si>
  <si>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</si>
  <si>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</si>
  <si>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</si>
  <si>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</si>
  <si>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</si>
  <si>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</si>
  <si>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</si>
  <si>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</si>
  <si>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</si>
  <si>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</si>
  <si>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</si>
  <si>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</si>
  <si>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</si>
  <si>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</si>
  <si>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</si>
  <si>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</si>
  <si>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</si>
  <si>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</si>
  <si>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</si>
  <si>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</si>
  <si>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</si>
  <si>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</si>
  <si>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</si>
  <si>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</si>
  <si>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</si>
  <si>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</si>
  <si>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</si>
  <si>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</si>
  <si>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</si>
  <si>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</si>
  <si>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</si>
  <si>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</si>
  <si>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</si>
  <si>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</si>
  <si>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</si>
  <si>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</si>
  <si>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</si>
  <si>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</si>
  <si>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</si>
  <si>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</si>
  <si>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</si>
  <si>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</si>
  <si>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</si>
  <si>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</si>
  <si>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</si>
  <si>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</si>
  <si>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</si>
  <si>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</si>
  <si>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</si>
  <si>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</si>
  <si>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</si>
  <si>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</si>
  <si>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</si>
  <si>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</si>
  <si>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</si>
  <si>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</si>
  <si>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</si>
  <si>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</si>
  <si>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</si>
  <si>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</si>
  <si>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</si>
  <si>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</si>
  <si>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</si>
  <si>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</si>
  <si>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</si>
  <si>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</si>
  <si>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</si>
  <si>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</si>
  <si>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</si>
  <si>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</si>
  <si>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</si>
  <si>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</si>
  <si>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</si>
  <si>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</si>
  <si>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</si>
  <si>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</si>
  <si>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</si>
  <si>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</si>
  <si>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</si>
  <si>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</si>
  <si>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</si>
  <si>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</si>
  <si>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</si>
  <si>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</si>
  <si>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</si>
  <si>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</si>
  <si>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</si>
  <si>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</si>
  <si>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</si>
  <si>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</si>
  <si>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</si>
  <si>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</si>
  <si>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</si>
  <si>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</si>
  <si>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</si>
  <si>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</si>
  <si>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</si>
  <si>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</si>
  <si>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</si>
  <si>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</si>
  <si>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</si>
  <si>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</si>
  <si>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</si>
  <si>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</si>
  <si>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</si>
  <si>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</si>
  <si>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</si>
  <si>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</si>
  <si>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</si>
  <si>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</si>
  <si>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</si>
  <si>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</si>
  <si>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</si>
  <si>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</si>
  <si>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</si>
  <si>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</si>
  <si>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</si>
  <si>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</si>
  <si>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</si>
  <si>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</si>
  <si>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</si>
  <si>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</si>
  <si>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</si>
  <si>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</si>
  <si>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</si>
  <si>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</si>
  <si>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</si>
  <si>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</si>
  <si>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</si>
  <si>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</si>
  <si>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</si>
  <si>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</si>
  <si>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</si>
  <si>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</si>
  <si>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</si>
  <si>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</si>
  <si>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</si>
  <si>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</si>
  <si>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</si>
  <si>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</si>
  <si>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</si>
  <si>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</si>
  <si>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</si>
  <si>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</si>
  <si>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</si>
  <si>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</si>
  <si>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</si>
  <si>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</si>
  <si>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</si>
  <si>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</si>
  <si>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</si>
  <si>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</si>
  <si>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</si>
  <si>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</si>
  <si>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</si>
  <si>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</si>
  <si>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</si>
  <si>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</si>
  <si>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</si>
  <si>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</si>
  <si>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</si>
  <si>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</si>
  <si>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</si>
  <si>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</si>
  <si>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</si>
  <si>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</si>
  <si>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</si>
  <si>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</si>
  <si>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</si>
  <si>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</si>
  <si>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</si>
  <si>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</si>
  <si>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</si>
  <si>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</si>
  <si>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</si>
  <si>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</si>
  <si>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</si>
  <si>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</si>
  <si>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</si>
  <si>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</si>
  <si>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</si>
  <si>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</si>
  <si>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</si>
  <si>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</si>
  <si>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</si>
  <si>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</si>
  <si>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</si>
  <si>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</si>
  <si>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</si>
  <si>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</si>
  <si>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</si>
  <si>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</si>
  <si>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</si>
  <si>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</si>
  <si>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</si>
  <si>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</si>
  <si>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</si>
  <si>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</si>
  <si>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</si>
  <si>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</si>
  <si>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</si>
  <si>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</si>
  <si>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</si>
  <si>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</si>
  <si>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</si>
  <si>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</si>
  <si>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</si>
  <si>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</si>
  <si>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</si>
  <si>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</si>
  <si>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</si>
  <si>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</si>
  <si>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</si>
  <si>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</si>
  <si>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</si>
  <si>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</si>
  <si>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</si>
  <si>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</si>
  <si>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</si>
  <si>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</si>
  <si>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</si>
  <si>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</si>
  <si>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</si>
  <si>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</si>
  <si>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</si>
  <si>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</si>
  <si>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</si>
  <si>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</si>
  <si>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</si>
  <si>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</si>
  <si>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</si>
  <si>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</si>
  <si>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</si>
  <si>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</si>
  <si>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</si>
  <si>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</si>
  <si>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</si>
  <si>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</si>
  <si>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</si>
  <si>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</si>
  <si>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</si>
  <si>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</si>
  <si>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</si>
  <si>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</si>
  <si>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</si>
  <si>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</si>
  <si>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</si>
  <si>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</si>
  <si>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</si>
  <si>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</si>
  <si>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</si>
  <si>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</si>
  <si>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</si>
  <si>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</si>
  <si>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</si>
  <si>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</si>
  <si>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</si>
  <si>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</si>
  <si>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</si>
  <si>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</si>
  <si>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</si>
  <si>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</si>
  <si>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</si>
  <si>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</si>
  <si>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</si>
  <si>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</si>
  <si>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</si>
  <si>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</si>
  <si>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</si>
  <si>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</si>
  <si>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</si>
  <si>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</si>
  <si>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</si>
  <si>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</si>
  <si>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</si>
  <si>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</si>
  <si>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</si>
  <si>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</si>
  <si>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</si>
  <si>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</si>
  <si>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</si>
  <si>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</si>
  <si>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</si>
  <si>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</si>
  <si>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</si>
  <si>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</si>
  <si>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</si>
  <si>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</si>
  <si>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</si>
  <si>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</si>
  <si>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</si>
  <si>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</si>
  <si>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</si>
  <si>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</si>
  <si>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</si>
  <si>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</si>
  <si>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</si>
  <si>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</si>
  <si>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</si>
  <si>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</si>
  <si>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</si>
  <si>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</si>
  <si>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</si>
  <si>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</si>
  <si>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</si>
  <si>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</si>
  <si>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</si>
  <si>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</si>
  <si>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</si>
  <si>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</si>
  <si>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</si>
  <si>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</si>
  <si>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</si>
  <si>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</si>
  <si>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</si>
  <si>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</si>
  <si>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</si>
  <si>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</si>
  <si>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</si>
  <si>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</si>
  <si>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</si>
  <si>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</si>
  <si>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</si>
  <si>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</si>
  <si>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</si>
  <si>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</si>
  <si>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</si>
  <si>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</si>
  <si>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</si>
  <si>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</si>
  <si>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</si>
  <si>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</si>
  <si>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</si>
  <si>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</si>
  <si>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</si>
  <si>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</si>
  <si>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</si>
  <si>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</si>
  <si>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</si>
  <si>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</si>
  <si>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</si>
  <si>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</si>
  <si>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</si>
  <si>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</si>
  <si>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</si>
  <si>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</si>
  <si>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</si>
  <si>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</si>
  <si>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</si>
  <si>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</si>
  <si>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</si>
  <si>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</si>
  <si>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</si>
  <si>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</si>
  <si>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</si>
  <si>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</si>
  <si>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</si>
  <si>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</si>
  <si>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</si>
  <si>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</si>
  <si>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</si>
  <si>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</si>
  <si>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</si>
  <si>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</si>
  <si>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</si>
  <si>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</si>
  <si>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</si>
  <si>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</si>
  <si>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</si>
  <si>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</si>
  <si>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</si>
  <si>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</si>
  <si>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</si>
  <si>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</si>
  <si>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</si>
  <si>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</si>
  <si>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</si>
  <si>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</si>
  <si>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</si>
  <si>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</si>
  <si>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</si>
  <si>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</si>
  <si>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</si>
  <si>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</si>
  <si>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</si>
  <si>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</si>
  <si>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</si>
  <si>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</si>
  <si>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</si>
  <si>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</si>
  <si>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</si>
  <si>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</si>
  <si>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</si>
  <si>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</si>
  <si>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</si>
  <si>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</si>
  <si>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</si>
  <si>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</si>
  <si>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</si>
  <si>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</si>
  <si>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</si>
  <si>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</si>
  <si>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</si>
  <si>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</si>
  <si>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</si>
  <si>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</si>
  <si>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</si>
  <si>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</si>
  <si>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</si>
  <si>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</si>
  <si>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</si>
  <si>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</si>
  <si>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</si>
  <si>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</si>
  <si>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</si>
  <si>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</si>
  <si>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</si>
  <si>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</si>
  <si>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</si>
  <si>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</si>
  <si>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</si>
  <si>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</si>
  <si>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</si>
  <si>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</si>
  <si>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</si>
  <si>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</si>
  <si>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</si>
  <si>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</si>
  <si>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</si>
  <si>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</si>
  <si>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</si>
  <si>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</si>
  <si>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</si>
  <si>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</si>
  <si>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</si>
  <si>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</si>
  <si>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</si>
  <si>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</si>
  <si>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</si>
  <si>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</si>
  <si>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</si>
  <si>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</si>
  <si>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</si>
  <si>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</si>
  <si>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</si>
  <si>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</si>
  <si>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</si>
  <si>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</si>
  <si>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</si>
  <si>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</si>
  <si>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</si>
  <si>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</si>
  <si>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</si>
  <si>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</si>
  <si>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</si>
  <si>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</si>
  <si>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</si>
  <si>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</si>
  <si>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</si>
  <si>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</si>
  <si>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</si>
  <si>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</si>
  <si>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</si>
  <si>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</si>
  <si>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</si>
  <si>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</si>
  <si>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</si>
  <si>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</si>
  <si>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</si>
  <si>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</si>
  <si>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</si>
  <si>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</si>
  <si>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</si>
  <si>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</si>
  <si>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</si>
  <si>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</si>
  <si>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</si>
  <si>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</si>
  <si>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</si>
  <si>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</si>
  <si>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</si>
  <si>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</si>
  <si>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</si>
  <si>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</si>
  <si>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</si>
  <si>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</si>
  <si>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</si>
  <si>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</si>
  <si>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</si>
  <si>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</si>
  <si>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</si>
  <si>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</si>
  <si>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</si>
  <si>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</si>
  <si>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</si>
  <si>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</si>
  <si>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</si>
  <si>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</si>
  <si>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</si>
  <si>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</si>
  <si>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</si>
  <si>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</si>
  <si>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</si>
  <si>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</si>
  <si>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</si>
  <si>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</si>
  <si>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</si>
  <si>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</si>
  <si>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</si>
  <si>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</si>
  <si>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</si>
  <si>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</si>
  <si>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</si>
  <si>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</si>
  <si>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</si>
  <si>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</si>
  <si>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</si>
  <si>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</si>
  <si>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</si>
  <si>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</si>
  <si>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</si>
  <si>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</si>
  <si>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</si>
  <si>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</si>
  <si>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</si>
  <si>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</si>
  <si>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</si>
  <si>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</si>
  <si>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</si>
  <si>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</si>
  <si>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</si>
  <si>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</si>
  <si>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</si>
  <si>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</si>
  <si>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</si>
  <si>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</si>
  <si>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</si>
  <si>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</si>
  <si>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</si>
  <si>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</si>
  <si>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</si>
  <si>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</si>
  <si>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</si>
  <si>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</si>
  <si>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</si>
  <si>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</si>
  <si>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</si>
  <si>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</si>
  <si>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</si>
  <si>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</si>
  <si>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</si>
  <si>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</si>
  <si>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</si>
  <si>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</si>
  <si>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</si>
  <si>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</si>
  <si>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</si>
  <si>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</si>
  <si>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</si>
  <si>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</si>
  <si>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</si>
  <si>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</si>
  <si>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</si>
  <si>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</si>
  <si>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</si>
  <si>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</si>
  <si>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</si>
  <si>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</si>
  <si>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</si>
  <si>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</si>
  <si>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</si>
  <si>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</si>
  <si>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</si>
  <si>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</si>
  <si>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</si>
  <si>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</si>
  <si>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</si>
  <si>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</si>
  <si>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</si>
  <si>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</si>
  <si>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</si>
  <si>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</si>
  <si>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</si>
  <si>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</si>
  <si>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</si>
  <si>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</si>
  <si>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</si>
  <si>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</si>
  <si>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</si>
  <si>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</si>
  <si>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</si>
  <si>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</si>
  <si>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</si>
  <si>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</si>
  <si>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</si>
  <si>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</si>
  <si>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</si>
  <si>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</si>
  <si>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</si>
  <si>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</si>
  <si>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</si>
  <si>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</si>
  <si>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</si>
  <si>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</si>
  <si>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</si>
  <si>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</si>
  <si>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</si>
  <si>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</si>
  <si>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</si>
  <si>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</si>
  <si>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</si>
  <si>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</si>
  <si>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</si>
  <si>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</si>
  <si>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</si>
  <si>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</si>
  <si>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</si>
  <si>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</si>
  <si>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</si>
  <si>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</si>
  <si>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</si>
  <si>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</si>
  <si>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</si>
  <si>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</si>
  <si>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</si>
  <si>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</si>
  <si>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</si>
  <si>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</si>
  <si>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</si>
  <si>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</si>
  <si>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</si>
  <si>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</si>
  <si>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</si>
  <si>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</si>
  <si>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</si>
  <si>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</si>
  <si>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</si>
  <si>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</si>
  <si>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</si>
  <si>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</si>
  <si>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</si>
  <si>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</si>
  <si>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</si>
  <si>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</si>
  <si>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</si>
  <si>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</si>
  <si>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</si>
  <si>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</si>
  <si>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</si>
  <si>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</si>
  <si>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</si>
  <si>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</si>
  <si>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</si>
  <si>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</si>
  <si>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</si>
  <si>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</si>
  <si>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</si>
  <si>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</si>
  <si>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</si>
  <si>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</si>
  <si>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</si>
  <si>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</si>
  <si>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</si>
  <si>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</si>
  <si>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</si>
  <si>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</si>
  <si>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</si>
  <si>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</si>
  <si>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</si>
  <si>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</si>
  <si>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</si>
  <si>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</si>
  <si>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</si>
  <si>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</si>
  <si>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</si>
  <si>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</si>
  <si>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</si>
  <si>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</si>
  <si>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</si>
  <si>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</si>
  <si>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</si>
  <si>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</si>
  <si>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</si>
  <si>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</si>
  <si>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</si>
  <si>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</si>
  <si>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</si>
  <si>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</si>
  <si>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</si>
  <si>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</si>
  <si>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</si>
  <si>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</si>
  <si>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</si>
  <si>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</si>
  <si>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</si>
  <si>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</si>
  <si>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</si>
  <si>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</si>
  <si>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</si>
  <si>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</si>
  <si>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</si>
  <si>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</si>
  <si>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</si>
  <si>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</si>
  <si>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</si>
  <si>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</si>
  <si>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</si>
  <si>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</si>
  <si>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</si>
  <si>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</si>
  <si>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</si>
  <si>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</si>
  <si>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</si>
  <si>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</si>
  <si>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</si>
  <si>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</si>
  <si>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</si>
  <si>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</si>
  <si>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</si>
  <si>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</si>
  <si>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</si>
  <si>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</si>
  <si>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</si>
  <si>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</si>
  <si>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</si>
  <si>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</si>
  <si>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</si>
  <si>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</si>
  <si>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</si>
  <si>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</si>
  <si>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</si>
  <si>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</si>
  <si>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</si>
  <si>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</si>
  <si>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</si>
  <si>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</si>
  <si>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</si>
  <si>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</si>
  <si>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</si>
  <si>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</si>
  <si>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</si>
  <si>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</si>
  <si>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</si>
  <si>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</si>
  <si>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</si>
  <si>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</si>
  <si>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</si>
  <si>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</si>
  <si>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</si>
  <si>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</si>
  <si>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</si>
  <si>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</si>
  <si>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</si>
  <si>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</si>
  <si>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</si>
  <si>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</si>
  <si>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</si>
  <si>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</si>
  <si>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</si>
  <si>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</si>
  <si>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</si>
  <si>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</si>
  <si>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</si>
  <si>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</si>
  <si>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</si>
  <si>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</si>
  <si>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</si>
  <si>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</si>
  <si>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</si>
  <si>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</si>
  <si>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</si>
  <si>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</si>
  <si>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</si>
  <si>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</si>
  <si>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</si>
  <si>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</si>
  <si>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</si>
  <si>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</si>
  <si>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</si>
  <si>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</si>
  <si>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</si>
  <si>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</si>
  <si>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</si>
  <si>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</si>
  <si>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</si>
  <si>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</si>
  <si>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</si>
  <si>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</si>
  <si>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</si>
  <si>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</si>
  <si>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</si>
  <si>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</si>
  <si>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</si>
  <si>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</si>
  <si>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</si>
  <si>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</si>
  <si>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</si>
  <si>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</si>
  <si>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</si>
  <si>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</si>
  <si>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</si>
  <si>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</si>
  <si>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</si>
  <si>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</si>
  <si>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</si>
  <si>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</si>
  <si>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</si>
  <si>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</si>
  <si>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</si>
  <si>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</si>
  <si>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</si>
  <si>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</si>
  <si>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</si>
  <si>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</si>
  <si>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</si>
  <si>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</si>
  <si>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</si>
  <si>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</si>
  <si>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</si>
  <si>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</si>
  <si>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</si>
  <si>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</si>
  <si>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</si>
  <si>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</si>
  <si>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</si>
  <si>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</si>
  <si>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</si>
  <si>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</si>
  <si>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</si>
  <si>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</si>
  <si>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</si>
  <si>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</si>
  <si>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</si>
  <si>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</si>
  <si>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</si>
  <si>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</si>
  <si>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</si>
  <si>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</si>
  <si>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</si>
  <si>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</si>
  <si>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</si>
  <si>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</si>
  <si>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</si>
  <si>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</si>
  <si>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</si>
  <si>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</si>
  <si>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</si>
  <si>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</si>
  <si>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</si>
  <si>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</si>
  <si>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</si>
  <si>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</si>
  <si>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</si>
  <si>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</si>
  <si>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</si>
  <si>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</si>
  <si>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</si>
  <si>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</si>
  <si>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</si>
  <si>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</si>
  <si>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</si>
  <si>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</si>
  <si>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</si>
  <si>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</si>
  <si>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</si>
  <si>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</si>
  <si>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</si>
  <si>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</si>
  <si>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</si>
  <si>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</si>
  <si>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</si>
  <si>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</si>
  <si>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</si>
  <si>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</si>
  <si>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</si>
  <si>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</si>
  <si>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</si>
  <si>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</si>
  <si>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</si>
  <si>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</si>
  <si>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</si>
  <si>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</si>
  <si>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</si>
  <si>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</si>
  <si>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</si>
  <si>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</si>
  <si>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</si>
  <si>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</si>
  <si>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</si>
  <si>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</si>
  <si>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</si>
  <si>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</si>
  <si>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</si>
  <si>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</si>
  <si>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</si>
  <si>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</si>
  <si>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</si>
  <si>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</si>
  <si>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</si>
  <si>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</si>
  <si>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</si>
  <si>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</si>
  <si>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</si>
  <si>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</si>
  <si>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</si>
  <si>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</si>
  <si>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</si>
  <si>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</si>
  <si>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</si>
  <si>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</si>
  <si>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</si>
  <si>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</si>
  <si>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</si>
  <si>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</si>
  <si>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</si>
  <si>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</si>
  <si>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</si>
  <si>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</si>
  <si>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</si>
  <si>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</si>
  <si>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</si>
  <si>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</si>
  <si>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</si>
  <si>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</si>
  <si>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</si>
  <si>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</si>
  <si>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</si>
  <si>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</si>
  <si>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</si>
  <si>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</si>
  <si>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</si>
  <si>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</si>
  <si>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</si>
  <si>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</si>
  <si>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</si>
  <si>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</si>
  <si>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</si>
  <si>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</si>
  <si>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</si>
  <si>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</si>
  <si>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</si>
  <si>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</si>
  <si>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</si>
  <si>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</si>
  <si>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</si>
  <si>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</si>
  <si>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</si>
  <si>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</si>
  <si>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</si>
  <si>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</si>
  <si>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</si>
  <si>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</si>
  <si>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</si>
  <si>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</si>
  <si>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</si>
  <si>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</si>
  <si>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</si>
  <si>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</si>
  <si>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</si>
  <si>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</si>
  <si>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</si>
  <si>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</si>
  <si>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</si>
  <si>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</si>
  <si>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</si>
  <si>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</si>
  <si>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</si>
  <si>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</si>
  <si>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</si>
  <si>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</si>
  <si>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</si>
  <si>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</si>
  <si>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</si>
  <si>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</si>
  <si>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</si>
  <si>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</si>
  <si>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</si>
  <si>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</si>
  <si>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</si>
  <si>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</si>
  <si>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</si>
  <si>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</si>
  <si>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</si>
  <si>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</si>
  <si>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</si>
  <si>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</si>
  <si>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</si>
  <si>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</si>
  <si>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</si>
  <si>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</si>
  <si>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</si>
  <si>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</si>
  <si>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</si>
  <si>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</si>
  <si>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</si>
  <si>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</si>
  <si>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</si>
  <si>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</si>
  <si>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</si>
  <si>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</si>
  <si>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</si>
  <si>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</si>
  <si>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</si>
  <si>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</si>
  <si>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</si>
  <si>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</si>
  <si>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</si>
  <si>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</si>
  <si>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</si>
  <si>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</si>
  <si>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</si>
  <si>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</si>
  <si>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</si>
  <si>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</si>
  <si>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</si>
  <si>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</si>
  <si>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</si>
  <si>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</si>
  <si>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</si>
  <si>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</si>
  <si>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</si>
  <si>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</si>
  <si>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</si>
  <si>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</si>
  <si>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</si>
  <si>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</si>
  <si>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</si>
  <si>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</si>
  <si>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</si>
  <si>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</si>
  <si>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</si>
  <si>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</si>
  <si>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</si>
  <si>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</si>
  <si>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</si>
  <si>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</si>
  <si>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</si>
  <si>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</si>
  <si>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</si>
  <si>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</si>
  <si>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</si>
  <si>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</si>
  <si>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</si>
  <si>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</si>
  <si>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</si>
  <si>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</si>
  <si>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</si>
  <si>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</si>
  <si>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</si>
  <si>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</si>
  <si>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</si>
  <si>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</si>
  <si>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</si>
  <si>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</si>
  <si>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</si>
  <si>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</si>
  <si>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</si>
  <si>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</si>
  <si>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</si>
  <si>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</si>
  <si>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</si>
  <si>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</si>
  <si>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</si>
  <si>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</si>
  <si>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</si>
  <si>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</si>
  <si>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</si>
  <si>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</si>
  <si>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</si>
  <si>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</si>
  <si>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</si>
  <si>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</si>
  <si>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</si>
  <si>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</si>
  <si>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</si>
  <si>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</si>
  <si>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</si>
  <si>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</si>
  <si>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</si>
  <si>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</si>
  <si>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</si>
  <si>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</si>
  <si>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</si>
  <si>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</si>
  <si>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</si>
  <si>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</si>
  <si>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</si>
  <si>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</si>
  <si>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</si>
  <si>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</si>
  <si>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</si>
  <si>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</si>
  <si>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</si>
  <si>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</si>
  <si>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</si>
  <si>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</si>
  <si>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</si>
  <si>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</si>
  <si>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</si>
  <si>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</si>
  <si>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</si>
  <si>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</si>
  <si>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</si>
  <si>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</si>
  <si>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</si>
  <si>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</si>
  <si>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</si>
  <si>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</si>
  <si>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</si>
  <si>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</si>
  <si>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</si>
  <si>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</si>
  <si>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</si>
  <si>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</si>
  <si>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</si>
  <si>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</si>
  <si>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</si>
  <si>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</si>
  <si>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</si>
  <si>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</si>
  <si>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</si>
  <si>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</si>
  <si>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</si>
  <si>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</si>
  <si>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</si>
  <si>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</si>
  <si>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</si>
  <si>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</si>
  <si>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</si>
  <si>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</si>
  <si>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</si>
  <si>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</si>
  <si>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</si>
  <si>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</si>
  <si>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</si>
  <si>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</si>
  <si>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</si>
  <si>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</si>
  <si>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</si>
  <si>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</si>
  <si>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</si>
  <si>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</si>
  <si>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</si>
  <si>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</si>
  <si>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</si>
  <si>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</si>
  <si>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</si>
  <si>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</si>
  <si>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</si>
  <si>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</si>
  <si>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</si>
  <si>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</si>
  <si>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</si>
  <si>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</si>
  <si>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</si>
  <si>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</si>
  <si>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</si>
  <si>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</si>
  <si>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</si>
  <si>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</si>
  <si>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</si>
  <si>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</si>
  <si>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</si>
  <si>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</si>
  <si>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</si>
  <si>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</si>
  <si>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</si>
  <si>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</si>
  <si>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</si>
  <si>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</si>
  <si>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</si>
  <si>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</si>
  <si>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</si>
  <si>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</si>
  <si>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</si>
  <si>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</si>
  <si>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</si>
  <si>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</si>
  <si>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</si>
  <si>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</si>
  <si>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</si>
  <si>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</si>
  <si>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</si>
  <si>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</si>
  <si>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</si>
  <si>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</si>
  <si>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</si>
  <si>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</si>
  <si>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</si>
  <si>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</si>
  <si>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</si>
  <si>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</si>
  <si>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</si>
  <si>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</si>
  <si>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</si>
  <si>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</si>
  <si>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</si>
  <si>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</si>
  <si>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</si>
  <si>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</si>
  <si>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</si>
  <si>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</si>
  <si>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</si>
  <si>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</si>
  <si>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</si>
  <si>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</si>
  <si>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</si>
  <si>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</si>
  <si>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</si>
  <si>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</si>
  <si>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</si>
  <si>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</si>
  <si>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</si>
  <si>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</si>
  <si>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</si>
  <si>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</si>
  <si>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</si>
  <si>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</si>
  <si>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</si>
  <si>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</si>
  <si>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</si>
  <si>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</si>
  <si>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</si>
  <si>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</si>
  <si>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</si>
  <si>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</si>
  <si>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</si>
  <si>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</si>
  <si>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</si>
  <si>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</si>
  <si>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</si>
  <si>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</si>
  <si>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</si>
  <si>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</si>
  <si>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</si>
  <si>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</si>
  <si>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</si>
  <si>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</si>
  <si>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</si>
  <si>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</si>
  <si>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</si>
  <si>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</si>
  <si>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</si>
  <si>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</si>
  <si>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</si>
  <si>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</si>
  <si>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</si>
  <si>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</si>
  <si>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</si>
  <si>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</si>
  <si>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</si>
  <si>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</si>
  <si>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</si>
  <si>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</si>
  <si>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</si>
  <si>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</si>
  <si>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</si>
  <si>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</si>
  <si>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</si>
  <si>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</si>
  <si>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</si>
  <si>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</si>
  <si>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</si>
  <si>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</si>
  <si>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</si>
  <si>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</si>
  <si>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</si>
  <si>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</si>
  <si>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</si>
  <si>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</si>
  <si>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</si>
  <si>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</si>
  <si>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</si>
  <si>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</si>
  <si>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</si>
  <si>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</si>
  <si>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</si>
  <si>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</si>
  <si>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</si>
  <si>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</si>
  <si>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</si>
  <si>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</si>
  <si>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</si>
  <si>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</si>
  <si>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</si>
  <si>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</si>
  <si>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</si>
  <si>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</si>
  <si>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</si>
  <si>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</si>
  <si>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</si>
  <si>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</si>
  <si>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</si>
  <si>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</si>
  <si>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</si>
  <si>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</si>
  <si>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</si>
  <si>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</si>
  <si>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</si>
  <si>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</si>
  <si>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</si>
  <si>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</si>
  <si>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</si>
  <si>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</si>
  <si>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</si>
  <si>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</si>
  <si>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</si>
  <si>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</si>
  <si>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</si>
  <si>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</si>
  <si>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</si>
  <si>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</si>
  <si>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</si>
  <si>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</si>
  <si>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</si>
  <si>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</si>
  <si>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</si>
  <si>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</si>
  <si>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</si>
  <si>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</si>
  <si>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</si>
  <si>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</si>
  <si>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</si>
  <si>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</si>
  <si>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</si>
  <si>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</si>
  <si>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</si>
  <si>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</si>
  <si>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</si>
  <si>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</si>
  <si>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</si>
  <si>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</si>
  <si>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</si>
  <si>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</si>
  <si>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</si>
  <si>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</si>
  <si>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</si>
  <si>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</si>
  <si>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</si>
  <si>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</si>
  <si>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</si>
  <si>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</si>
  <si>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</si>
  <si>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</si>
  <si>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</si>
  <si>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</si>
  <si>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</si>
  <si>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</si>
  <si>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</si>
  <si>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</si>
  <si>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</si>
  <si>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</si>
  <si>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</si>
  <si>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</si>
  <si>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</si>
  <si>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</si>
  <si>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</si>
  <si>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</si>
  <si>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</si>
  <si>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</si>
  <si>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</si>
  <si>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</si>
  <si>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</si>
  <si>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</si>
  <si>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</si>
  <si>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</si>
  <si>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</si>
  <si>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</si>
  <si>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</si>
  <si>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</si>
  <si>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</si>
  <si>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</si>
  <si>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</si>
  <si>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</si>
  <si>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</si>
  <si>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</si>
  <si>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</si>
  <si>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</si>
  <si>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</si>
  <si>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</si>
  <si>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</si>
  <si>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</si>
  <si>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</si>
  <si>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</si>
  <si>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</si>
  <si>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</si>
  <si>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</si>
  <si>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</si>
  <si>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</si>
  <si>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</si>
  <si>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</si>
  <si>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</si>
  <si>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</si>
  <si>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</si>
  <si>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</si>
  <si>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</si>
  <si>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</si>
  <si>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</si>
  <si>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</si>
  <si>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</si>
  <si>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</si>
  <si>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</si>
  <si>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</si>
  <si>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</si>
  <si>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</si>
  <si>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</si>
  <si>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</si>
  <si>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</si>
  <si>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</si>
  <si>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</si>
  <si>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</si>
  <si>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</si>
  <si>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</si>
  <si>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</si>
  <si>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</si>
  <si>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</si>
  <si>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</si>
  <si>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</si>
  <si>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</si>
  <si>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</si>
  <si>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</si>
  <si>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</si>
  <si>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</si>
  <si>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</si>
  <si>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</si>
  <si>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</si>
  <si>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</si>
  <si>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</si>
  <si>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</si>
  <si>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</si>
  <si>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</si>
  <si>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</si>
  <si>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</si>
  <si>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</si>
  <si>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</si>
  <si>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</si>
  <si>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</si>
  <si>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</si>
  <si>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</si>
  <si>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</si>
  <si>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</si>
  <si>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</si>
  <si>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</si>
  <si>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</si>
  <si>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</si>
  <si>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</si>
  <si>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</si>
  <si>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</si>
  <si>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</si>
  <si>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</si>
  <si>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</si>
  <si>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</si>
  <si>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</si>
  <si>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</si>
  <si>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</si>
  <si>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</si>
  <si>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</si>
  <si>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</si>
  <si>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</si>
  <si>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</si>
  <si>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</si>
  <si>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</si>
  <si>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</si>
  <si>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</si>
  <si>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</si>
  <si>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</si>
  <si>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</si>
  <si>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</si>
  <si>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</si>
  <si>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</si>
  <si>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</si>
  <si>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</si>
  <si>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</si>
  <si>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</si>
  <si>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</si>
  <si>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</si>
  <si>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</si>
  <si>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</si>
  <si>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</si>
  <si>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</si>
  <si>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</si>
  <si>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</si>
  <si>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</si>
  <si>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</si>
  <si>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</si>
  <si>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</si>
  <si>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</si>
  <si>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</si>
  <si>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</si>
  <si>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</si>
  <si>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</si>
  <si>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</si>
  <si>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</si>
  <si>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</si>
  <si>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</si>
  <si>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</si>
  <si>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</si>
  <si>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</si>
  <si>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</si>
  <si>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</si>
  <si>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</si>
  <si>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</si>
  <si>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</si>
  <si>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</si>
  <si>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</si>
  <si>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</si>
  <si>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</si>
  <si>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</si>
  <si>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</si>
  <si>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</si>
  <si>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</si>
  <si>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</si>
  <si>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</si>
  <si>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</si>
  <si>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</si>
  <si>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</si>
  <si>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</si>
  <si>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</si>
  <si>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</si>
  <si>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</si>
  <si>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</si>
  <si>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</si>
  <si>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</si>
  <si>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</si>
  <si>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</si>
  <si>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</si>
  <si>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</si>
  <si>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</si>
  <si>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</si>
  <si>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</si>
  <si>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</si>
  <si>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</si>
  <si>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</si>
  <si>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</si>
  <si>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</si>
  <si>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</si>
  <si>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</si>
  <si>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</si>
  <si>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</si>
  <si>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</si>
  <si>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</si>
  <si>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</si>
  <si>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</si>
  <si>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</si>
  <si>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</si>
  <si>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</si>
  <si>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</si>
  <si>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</si>
  <si>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</si>
  <si>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</si>
  <si>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</si>
  <si>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</si>
  <si>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</si>
  <si>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</si>
  <si>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</si>
  <si>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</si>
  <si>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</si>
  <si>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</si>
  <si>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</si>
  <si>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</si>
  <si>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</si>
  <si>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</si>
  <si>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</si>
  <si>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</si>
  <si>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</si>
  <si>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</si>
  <si>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</si>
  <si>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</si>
  <si>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</si>
  <si>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</si>
  <si>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</si>
  <si>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</si>
  <si>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</si>
  <si>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</si>
  <si>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</si>
  <si>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</si>
  <si>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</si>
  <si>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</si>
  <si>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</si>
  <si>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</si>
  <si>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</si>
  <si>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</si>
  <si>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</si>
  <si>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</si>
  <si>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</si>
  <si>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</si>
  <si>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</si>
  <si>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</si>
  <si>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</si>
  <si>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</si>
  <si>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</si>
  <si>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</si>
  <si>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</si>
  <si>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</si>
  <si>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</si>
  <si>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</si>
  <si>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</si>
  <si>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</si>
  <si>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</si>
  <si>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</si>
  <si>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</si>
  <si>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</si>
  <si>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</si>
  <si>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</si>
  <si>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</si>
  <si>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</si>
  <si>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</si>
  <si>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</si>
  <si>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</si>
  <si>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</si>
  <si>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</si>
  <si>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</si>
  <si>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</si>
  <si>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</si>
  <si>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</si>
  <si>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</si>
  <si>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</si>
  <si>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</si>
  <si>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</si>
  <si>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</si>
  <si>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</si>
  <si>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</si>
  <si>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</si>
  <si>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</si>
  <si>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</si>
  <si>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</si>
  <si>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</si>
  <si>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</si>
  <si>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</si>
  <si>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</si>
  <si>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</si>
  <si>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</si>
  <si>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</si>
  <si>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</si>
  <si>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</si>
  <si>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</si>
  <si>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</si>
  <si>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</si>
  <si>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</si>
  <si>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</si>
  <si>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</si>
  <si>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</si>
  <si>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</si>
  <si>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</si>
  <si>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</si>
  <si>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</si>
  <si>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</si>
  <si>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</si>
  <si>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</si>
  <si>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</si>
  <si>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</si>
  <si>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</si>
  <si>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</si>
  <si>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</si>
  <si>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</si>
  <si>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</si>
  <si>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</si>
  <si>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</si>
  <si>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</si>
  <si>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</si>
  <si>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</si>
  <si>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</si>
  <si>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</si>
  <si>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</si>
  <si>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</si>
  <si>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</si>
  <si>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</si>
  <si>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</si>
  <si>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</si>
  <si>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</si>
  <si>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</si>
  <si>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</si>
  <si>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</si>
  <si>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</si>
  <si>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</si>
  <si>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</si>
  <si>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</si>
  <si>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</si>
  <si>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</si>
  <si>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</si>
  <si>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</si>
  <si>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</si>
  <si>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</si>
  <si>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</si>
  <si>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</si>
  <si>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</si>
  <si>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</si>
  <si>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</si>
  <si>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</si>
  <si>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</si>
  <si>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</si>
  <si>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</si>
  <si>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</si>
  <si>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</si>
  <si>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</si>
  <si>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</si>
  <si>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</si>
  <si>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</si>
  <si>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</si>
  <si>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</si>
  <si>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</si>
  <si>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</si>
  <si>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</si>
  <si>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</si>
  <si>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</si>
  <si>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</si>
  <si>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</si>
  <si>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</si>
  <si>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</si>
  <si>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</si>
  <si>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</si>
  <si>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</si>
  <si>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</si>
  <si>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</si>
  <si>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</si>
  <si>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</si>
  <si>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</si>
  <si>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</si>
  <si>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</si>
  <si>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</si>
  <si>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</si>
  <si>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</si>
  <si>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</si>
  <si>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</si>
  <si>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</si>
  <si>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</si>
  <si>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</si>
  <si>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</si>
  <si>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</si>
  <si>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</si>
  <si>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</si>
  <si>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</si>
  <si>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</si>
  <si>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</si>
  <si>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</si>
  <si>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</si>
  <si>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</si>
  <si>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</si>
  <si>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</si>
  <si>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</si>
  <si>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</si>
  <si>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</si>
  <si>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</si>
  <si>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</si>
  <si>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</si>
  <si>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</si>
  <si>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</si>
  <si>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</si>
  <si>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</si>
  <si>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</si>
  <si>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</si>
  <si>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</si>
  <si>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</si>
  <si>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</si>
  <si>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</si>
  <si>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</si>
  <si>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</si>
  <si>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</si>
  <si>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</si>
  <si>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</si>
  <si>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</si>
  <si>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</si>
  <si>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</si>
  <si>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</si>
  <si>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</si>
  <si>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</si>
  <si>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</si>
  <si>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</si>
  <si>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</si>
  <si>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</si>
  <si>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</si>
  <si>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</si>
  <si>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</si>
  <si>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</si>
  <si>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</si>
  <si>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</si>
  <si>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</si>
  <si>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</si>
  <si>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</si>
  <si>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</si>
  <si>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</si>
  <si>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</si>
  <si>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</si>
  <si>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</si>
  <si>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</si>
  <si>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</si>
  <si>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</si>
  <si>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</si>
  <si>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</si>
  <si>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</si>
  <si>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</si>
  <si>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</si>
  <si>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</si>
  <si>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</si>
  <si>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</si>
  <si>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</si>
  <si>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</si>
  <si>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</si>
  <si>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</si>
  <si>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</si>
  <si>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</si>
  <si>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</si>
  <si>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</si>
  <si>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</si>
  <si>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</si>
  <si>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</si>
  <si>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</si>
  <si>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</si>
  <si>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</si>
  <si>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</si>
  <si>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</si>
  <si>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</si>
  <si>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</si>
  <si>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</si>
  <si>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</si>
  <si>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</si>
  <si>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</si>
  <si>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</si>
  <si>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</si>
  <si>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</si>
  <si>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</si>
  <si>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</si>
  <si>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</si>
  <si>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</si>
  <si>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</si>
  <si>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</si>
  <si>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</si>
  <si>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</si>
  <si>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</si>
  <si>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</si>
  <si>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</si>
  <si>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</si>
  <si>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</si>
  <si>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</si>
  <si>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</si>
  <si>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</si>
  <si>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</si>
  <si>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</si>
  <si>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</si>
  <si>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</si>
  <si>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</si>
  <si>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</si>
  <si>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</si>
  <si>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</si>
  <si>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</si>
  <si>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</si>
  <si>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</si>
  <si>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</si>
  <si>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</si>
  <si>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</si>
  <si>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</si>
  <si>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</si>
  <si>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</si>
  <si>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</si>
  <si>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</si>
  <si>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</si>
  <si>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</si>
  <si>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</si>
  <si>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</si>
  <si>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</si>
  <si>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</si>
  <si>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</si>
  <si>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</si>
  <si>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</si>
  <si>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</si>
  <si>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</si>
  <si>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</si>
  <si>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</si>
  <si>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</si>
  <si>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</si>
  <si>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</si>
  <si>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</si>
  <si>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</si>
  <si>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</si>
  <si>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</si>
  <si>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</si>
  <si>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</si>
  <si>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</si>
  <si>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</si>
  <si>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</si>
  <si>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</si>
  <si>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</si>
  <si>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</si>
  <si>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</si>
  <si>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</si>
  <si>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</si>
  <si>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</si>
  <si>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</si>
  <si>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</si>
  <si>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</si>
  <si>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</si>
  <si>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</si>
  <si>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</si>
  <si>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</si>
  <si>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</si>
  <si>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</si>
  <si>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</si>
  <si>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</si>
  <si>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</si>
  <si>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</si>
  <si>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</si>
  <si>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</si>
  <si>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</si>
  <si>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</si>
  <si>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</si>
  <si>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</si>
  <si>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</si>
  <si>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</si>
  <si>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</si>
  <si>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</si>
  <si>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</si>
  <si>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</si>
  <si>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</si>
  <si>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</si>
  <si>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</si>
  <si>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</si>
  <si>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</si>
  <si>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</si>
  <si>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</si>
  <si>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</si>
  <si>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</si>
  <si>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</si>
  <si>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</si>
  <si>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</si>
  <si>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</si>
  <si>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</si>
  <si>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</si>
  <si>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</si>
  <si>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</si>
  <si>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</si>
  <si>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</si>
  <si>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</si>
  <si>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</si>
  <si>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</si>
  <si>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</si>
  <si>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</si>
  <si>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</si>
  <si>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</si>
  <si>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</si>
  <si>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</si>
  <si>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</si>
  <si>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</si>
  <si>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</si>
  <si>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</si>
  <si>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</si>
  <si>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</si>
  <si>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</si>
  <si>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</si>
  <si>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</si>
  <si>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</si>
  <si>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</si>
  <si>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</si>
  <si>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</si>
  <si>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</si>
  <si>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</si>
  <si>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</si>
  <si>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</si>
  <si>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</si>
  <si>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</si>
  <si>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</si>
  <si>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</si>
  <si>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</si>
  <si>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</si>
  <si>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</si>
  <si>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</si>
  <si>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</si>
  <si>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</si>
  <si>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</si>
  <si>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</si>
  <si>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</si>
  <si>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EM team at site TS</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</si>
  <si>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</si>
  <si>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</si>
  <si>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</si>
  <si>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</si>
  <si>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</si>
  <si>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</si>
  <si>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</si>
  <si>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</si>
  <si>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</si>
  <si>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</si>
  <si>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</si>
  <si>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</si>
  <si>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</si>
  <si>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</si>
  <si>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</si>
  <si>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</si>
  <si>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</si>
  <si>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</si>
  <si>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</si>
  <si>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</si>
  <si>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</si>
  <si>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</si>
  <si>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</si>
  <si>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</si>
  <si>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</si>
  <si>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</si>
  <si>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</si>
  <si>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</si>
  <si>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</si>
  <si>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</si>
  <si>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</si>
  <si>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</si>
  <si>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</si>
  <si>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</si>
  <si>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</si>
  <si>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</si>
  <si>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</si>
  <si>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</si>
  <si>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</si>
  <si>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</si>
  <si>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</si>
  <si>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</si>
  <si>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</si>
  <si>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</si>
  <si>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</si>
  <si>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</si>
  <si>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</si>
  <si>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</si>
  <si>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</si>
  <si>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</si>
  <si>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</si>
  <si>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</si>
  <si>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</si>
  <si>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</si>
  <si>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</si>
  <si>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</si>
  <si>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</si>
  <si>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</si>
  <si>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</si>
  <si>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</si>
  <si>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</si>
  <si>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</si>
  <si>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</si>
  <si>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</si>
  <si>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</si>
  <si>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</si>
  <si>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</si>
  <si>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</si>
  <si>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</si>
  <si>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</si>
  <si>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</si>
  <si>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</si>
  <si>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</si>
  <si>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</si>
  <si>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</si>
  <si>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</si>
  <si>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</si>
  <si>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</si>
  <si>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</si>
  <si>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</si>
  <si>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</si>
  <si>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</si>
  <si>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</si>
  <si>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</si>
  <si>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</si>
  <si>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</si>
  <si>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</si>
  <si>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</si>
  <si>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</si>
  <si>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</si>
  <si>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</si>
  <si>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</si>
  <si>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</si>
  <si>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</si>
  <si>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</si>
  <si>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</si>
  <si>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</si>
  <si>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</si>
  <si>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</si>
  <si>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</si>
  <si>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</si>
  <si>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</si>
  <si>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</si>
  <si>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10 min</t>
  </si>
  <si>
    <t>PCM-20251102-00000702</t>
  </si>
  <si>
    <t>EM Team on the way ETA: 40 Mins</t>
  </si>
  <si>
    <t>PCM-20251102-00000087</t>
  </si>
  <si>
    <t>Minor</t>
  </si>
  <si>
    <t xml:space="preserve">Sector flapping at LTE due to RM issue under arrangement </t>
  </si>
  <si>
    <t>PCM-20251102-00000697</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</si>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</sst>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300.46311631944263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6.1588541662786156E-2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5.3023726846731734E-2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45963.411542245369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45963.411542245369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45963.411542245369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45963.411542245369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45963.411542245369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45963.411542245369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45963.411542245369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45963.411542245369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45963.411542245369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45963.411542245369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45963.411542245369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45963.411542245369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45963.411542245369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45963.411542245369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45963.411542245369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45963.411542245369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45963.411542245369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45963.411542245369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45963.411542245369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45963.411542245369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45963.411542245369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45963.411542245369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45963.411542245369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45963.411542245369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45963.411542245369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45963.411542245369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45963.411542245369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45963.411542245369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45963.411542245369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45963.411542245369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45963.411542245369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45963.411542245369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45963.411542245369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45963.411542245369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45963.411542245369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45963.411542245369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45963.411542245369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45963.411542245369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45963.411542245369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45963.411542245369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45963.411542245369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45963.411542245369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45963.411542245369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45963.411542245369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45963.411542245369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45963.411542245369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45963.411542245369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45963.411542245369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45963.411542245369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45963.411542245369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45963.411542245369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45963.411542245369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45963.411542245369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45963.411542245369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45963.411542245369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45963.411542245369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45963.411542245369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45963.411542245369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45963.411542245369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45963.411542245369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45963.411542245369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45963.411542245369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45963.411542245369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45963.411542245369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45963.411542245369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45963.411542245369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45963.411542245369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45963.411542245369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45963.411542245369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45963.411542245369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45963.411542245369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45963.411542245369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45963.411542245369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45963.411542245369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45963.411542245369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45963.411542245369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45963.411542245369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45963.411542245369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45963.411542245369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45963.411542245369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45963.411542245369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45963.411542245369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45963.411542245369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45963.411542245369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45963.411542245369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45963.411542245369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45963.411542245369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45963.411542245369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45963.411542245369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45963.411542245369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45963.411542245369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45963.411542245369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45963.411542245369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45963.411542245369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45963.411542245369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45963.411542245369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45963.411542245369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45963.411542245369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45963.411542245369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45963.411542245369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45963.411542245369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45963.411542245369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45963.411542245369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45963.411542245369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45963.411542245369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45963.411542245369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45963.411542245369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45963.411542245369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45963.411542245369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45963.411542245369</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45963.411542245369</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9C1E1F11-1E22-4042-B67E-622A902DDA9C}"/>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138.4117042824073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4.6694589120379533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0.63765335648349719</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7.1773726849642117E-2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4455</v>
      </c>
      <c r="E7" s="113"/>
      <c r="F7" s="114"/>
      <c r="G7" s="115">
        <f ca="1">IFERROR(NOW()-F7,"-")</f>
        <v>45963.411542245369</v>
      </c>
      <c r="H7" s="114"/>
      <c r="I7" s="18" t="str">
        <f>IFERROR(VLOOKUP(D7,DB!A:F,6,0),"")</f>
        <v>SCECO</v>
      </c>
      <c r="J7" s="18" t="str">
        <f>IFERROR(VLOOKUP(D7,DB!A:G,7,0),"")</f>
        <v>Dead</v>
      </c>
      <c r="K7" s="19"/>
      <c r="L7" s="18" t="str">
        <f>IFERROR(VLOOKUP(D7,DB!A:I,9,0),"")</f>
        <v>Zain</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45963.411542245369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45963.411542245369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45963.411542245369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45963.411542245369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45963.411542245369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45963.411542245369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45963.411542245369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45963.411542245369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45963.411542245369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45963.411542245369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45963.411542245369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45963.411542245369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45963.411542245369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45963.411542245369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45963.411542245369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45963.411542245369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45963.411542245369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45963.411542245369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45963.411542245369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45963.411542245369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45963.411542245369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45963.411542245369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45963.411542245369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45963.411542245369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45963.411542245369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45963.411542245369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45963.411542245369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45963.411542245369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45963.411542245369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45963.411542245369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45963.411542245369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45963.411542245369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45963.411542245369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45963.411542245369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45963.411542245369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45963.411542245369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45963.411542245369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45963.411542245369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45963.411542245369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45963.411542245369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45963.411542245369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45963.411542245369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45963.411542245369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45963.411542245369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45963.411542245369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45963.411542245369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45963.411542245369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45963.411542245369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45963.411542245369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45963.411542245369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45963.411542245369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45963.411542245369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45963.411542245369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45963.411542245369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45963.411542245369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45963.411542245369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45963.411542245369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45963.411542245369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45963.411542245369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45963.411542245369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45963.411542245369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45963.411542245369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45963.411542245369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45963.411542245369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45963.411542245369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45963.411542245369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45963.411542245369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45963.411542245369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45963.411542245369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45963.411542245369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45963.411542245369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45963.411542245369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45963.411542245369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45963.411542245369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45963.411542245369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45963.411542245369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45963.411542245369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45963.411542245369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45963.411542245369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45963.411542245369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45963.411542245369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45963.411542245369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45963.411542245369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45963.411542245369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45963.411542245369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45963.411542245369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45963.411542245369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45963.411542245369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45963.411542245369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45963.411542245369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45963.411542245369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45963.411542245369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45963.411542245369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45963.411542245369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45963.411542245369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45963.411542245369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45963.411542245369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45963.411542245369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45963.411542245369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45963.411542245369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45963.411542245369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45963.411542245369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45963.411542245369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45963.411542245369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45963.411542245369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45963.411542245369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45963.411542245369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45963.411542245369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45963.411542245369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45963.411542245369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45963.411542245369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45963.411542245369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45963.411542245369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45963.411542245369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45963.411542245369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45963.411542245369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45963.411542245369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45963.411542245369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45963.411542245369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45963.411542245369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45963.411542245369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45963.411542245369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45963.411542245369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45963.411542245369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45963.411542245369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45963.411542245369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45963.411542245369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45963.411542245369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45963.411542245369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45963.411542245369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45963.411542245369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45963.411542245369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45963.411542245369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45963.411542245369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45963.411542245369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45963.411542245369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45963.411542245369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45963.411542245369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45963.411542245369</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45963.411542245369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45963.411542245369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45963.411542245369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45963.411542245369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45963.411542245369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45963.411542245369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45963.411542245369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45963.411542245369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45963.411542245369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45963.411542245369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45963.411542245369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45963.411542245369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45963.411542245369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45963.411542245369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45963.411542245369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45963.411542245369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45963.411542245369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45963.411542245369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45963.411542245369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45963.411542245369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45963.411542245369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45963.411542245369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45963.411542245369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45963.411542245369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45963.411542245369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45963.411542245369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45963.411542245369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45963.411542245369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45963.411542245369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45963.411542245369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45963.411542245369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45963.411542245369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45963.411542245369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45963.411542245369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45963.411542245369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45963.411542245369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45963.411542245369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45963.411542245369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45963.411542245369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45963.411542245369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45963.411542245369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45963.411542245369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45963.411542245369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45963.411542245369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45963.411542245369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45963.411542245369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45963.411542245369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45963.411542245369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45963.411542245369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45963.411542245369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45963.411542245369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45963.411542245369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45963.411542245369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45963.411542245369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45963.411542245369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45963.411542245369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45963.411542245369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45963.411542245369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45963.411542245369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45963.411542245369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45963.411542245369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45963.411542245369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45963.411542245369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45963.411542245369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45963.411542245369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45963.411542245369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45963.411542245369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45963.411542245369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45963.411542245369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45963.411542245369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45963.411542245369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45963.411542245369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45963.411542245369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45963.411542245369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45963.411542245369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45963.411542245369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45963.411542245369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45963.411542245369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45963.411542245369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45963.411542245369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45963.411542245369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45963.411542245369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45963.411542245369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45963.411542245369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45963.411542245369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45963.411542245369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45963.411542245369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45963.411542245369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45963.411542245369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45963.411542245369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45963.411542245369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45963.411542245369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45963.411542245369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45963.411542245369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45963.411542245369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45963.411542245369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45963.411542245369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45963.411542245369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45963.411542245369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45963.411542245369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45963.411542245369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45963.411542245369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45963.411542245369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45963.411542245369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45963.411542245369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45963.411542245369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45963.411542245369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45963.411542245369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45963.411542245369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45963.411542245369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45963.411542245369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45963.411542245369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45963.411542245369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45963.411542245369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45963.411542245369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45963.411542245369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45963.411542245369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45963.411542245369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45963.411542245369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45963.411542245369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45963.411542245369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45963.411542245369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45963.411542245369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45963.411542245369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45963.411542245369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45963.411542245369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45963.411542245369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45963.411542245369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45963.411542245369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45963.411542245369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45963.411542245369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45963.411542245369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45963.411542245369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45963.411542245369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45963.411542245369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45963.411542245369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45963.411542245369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45963.411542245369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45963.411542245369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45963.411542245369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45963.411542245369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45963.411542245369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45963.411542245369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45963.411542245369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45963.411542245369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45963.411542245369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45963.411542245369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45963.411542245369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45963.411542245369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45963.411542245369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45963.411542245369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45963.411542245369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45963.411542245369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45963.411542245369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45963.411542245369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45963.411542245369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45963.411542245369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45963.411542245369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45963.411542245369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45963.411542245369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45963.411542245369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45963.411542245369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45963.411542245369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45963.411542245369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45963.411542245369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45963.411542245369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45963.411542245369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45963.411542245369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45963.411542245369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45963.411542245369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45963.411542245369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45963.411542245369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45963.411542245369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45963.411542245369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45963.411542245369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45963.411542245369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45963.411542245369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45963.411542245369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45963.411542245369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45963.411542245369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45963.411542245369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45963.411542245369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45963.411542245369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45963.411542245369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45963.411542245369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45963.411542245369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45963.411542245369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45963.411542245369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45963.411542245369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45963.411542245369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45963.411542245369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45963.411542245369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45963.411542245369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45963.411542245369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45963.411542245369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45963.411542245369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45963.411542245369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45963.411542245369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45963.411542245369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45963.411542245369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45963.411542245369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45963.411542245369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45963.411542245369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45963.411542245369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45963.411542245369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45963.411542245369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45963.411542245369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45963.411542245369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45963.411542245369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45963.411542245369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45963.411542245369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45963.411542245369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45963.411542245369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45963.411542245369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45963.411542245369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45963.411542245369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45963.411542245369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45963.411542245369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45963.411542245369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45963.411542245369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45963.411542245369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45963.411542245369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45963.411542245369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45963.411542245369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45963.411542245369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45963.411542245369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45963.411542245369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45963.411542245369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45963.411542245369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45963.411542245369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45963.411542245369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45963.411542245369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45963.411542245369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45963.411542245369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45963.411542245369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45963.411542245369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45963.411542245369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45963.411542245369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45963.411542245369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45963.411542245369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45963.411542245369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45963.411542245369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45963.411542245369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45963.411542245369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45963.411542245369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45963.411542245369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45963.411542245369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45963.411542245369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45963.411542245369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45963.411542245369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45963.411542245369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45963.411542245369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45963.411542245369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45963.411542245369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45963.411542245369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45963.411542245369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45963.411542245369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45963.411542245369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45963.411542245369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45963.411542245369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45963.411542245369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45963.411542245369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45963.411542245369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45963.411542245369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45963.411542245369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45963.411542245369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45963.411542245369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45963.411542245369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45963.411542245369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45963.411542245369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45963.411542245369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45963.411542245369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45963.411542245369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45963.411542245369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45963.411542245369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45963.411542245369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45963.411542245369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45963.411542245369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45963.411542245369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45963.411542245369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45963.411542245369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45963.411542245369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45963.411542245369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45963.411542245369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45963.411542245369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45963.411542245369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45963.411542245369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45963.411542245369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45963.411542245369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45963.411542245369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45963.411542245369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45963.411542245369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45963.411542245369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45963.411542245369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45963.411542245369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45963.411542245369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45963.411542245369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45963.411542245369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45963.411542245369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45963.411542245369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45963.411542245369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45963.411542245369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45963.411542245369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45963.411542245369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45963.411542245369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45963.411542245369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45963.411542245369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45963.411542245369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45963.411542245369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45963.411542245369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45963.411542245369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45963.411542245369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45963.411542245369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45963.411542245369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45963.411542245369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45963.411542245369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45963.411542245369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45963.411542245369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45963.411542245369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45963.411542245369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45963.411542245369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45963.411542245369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45963.411542245369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45963.411542245369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45963.411542245369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45963.411542245369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45963.411542245369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45963.411542245369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45963.411542245369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45963.411542245369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45963.411542245369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45963.411542245369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45963.411542245369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45963.411542245369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45963.411542245369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45963.411542245369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45963.411542245369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45963.411542245369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45963.411542245369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45963.411542245369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45963.411542245369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45963.411542245369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45963.411542245369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45963.411542245369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45963.411542245369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45963.411542245369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45963.411542245369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45963.411542245369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45963.411542245369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45963.411542245369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45963.411542245369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45963.411542245369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45963.411542245369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45963.411542245369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45963.411542245369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45963.411542245369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45963.411542245369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45963.411542245369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45963.411542245369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45963.411542245369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45963.411542245369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45963.411542245369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45963.411542245369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45963.411542245369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45963.411542245369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45963.411542245369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45963.411542245369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45963.411542245369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45963.411542245369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45963.411542245369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45963.411542245369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45963.411542245369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45963.411542245369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45963.411542245369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45963.411542245369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45963.411542245369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45963.411542245369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45963.411542245369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45963.411542245369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45963.411542245369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45963.411542245369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45963.411542245369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45963.411542245369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45963.411542245369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45963.411542245369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45963.411542245369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45963.411542245369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45963.411542245369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45963.411542245369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45963.411542245369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45963.411542245369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45963.411542245369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45963.411542245369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45963.411542245369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45963.411542245369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45963.411542245369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45963.411542245369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45963.411542245369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45963.411542245369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45963.411542245369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45963.411542245369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45963.411542245369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45963.411542245369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45963.411542245369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45963.411542245369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45963.411542245369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45963.411542245369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45963.411542245369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45963.411542245369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45963.411542245369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45963.411542245369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45963.411542245369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45963.411542245369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45963.411542245369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45963.411542245369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45963.411542245369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45963.411542245369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45963.411542245369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45963.411542245369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45963.411542245369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45963.411542245369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45963.411542245369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45963.411542245369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45963.411542245369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45963.411542245369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45963.411542245369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45963.411542245369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45963.411542245369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45963.411542245369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45963.411542245369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45963.411542245369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45963.411542245369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45963.411542245369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45963.411542245369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45963.411542245369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45963.411542245369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45963.411542245369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45963.411542245369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45963.411542245369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45963.411542245369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45963.411542245369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45963.411542245369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45963.411542245369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45963.411542245369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45963.411542245369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45963.411542245369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45963.411542245369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45963.411542245369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45963.411542245369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45963.411542245369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45963.411542245369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45963.411542245369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45963.411542245369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45963.411542245369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45963.411542245369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45963.411542245369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45963.411542245369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45963.411542245369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45963.411542245369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45963.411542245369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45963.411542245369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45963.411542245369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45963.411542245369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45963.411542245369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45963.411542245369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45963.411542245369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45963.411542245369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45963.411542245369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45963.411542245369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45963.411542245369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45963.411542245369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45963.411542245369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45963.411542245369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45963.411542245369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45963.411542245369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45963.411542245369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45963.411542245369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45963.411542245369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45963.411542245369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45963.411542245369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45963.411542245369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45963.411542245369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45963.411542245369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45963.411542245369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45963.411542245369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45963.411542245369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45963.411542245369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45963.411542245369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45963.411542245369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45963.411542245369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45963.411542245369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45963.411542245369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45963.411542245369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45963.411542245369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45963.411542245369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45963.411542245369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45963.411542245369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45963.411542245369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45963.411542245369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45963.411542245369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45963.411542245369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45963.411542245369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45963.411542245369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45963.411542245369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45963.411542245369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45963.411542245369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45963.411542245369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45963.411542245369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45963.411542245369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45963.411542245369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45963.411542245369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45963.411542245369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45963.411542245369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45963.411542245369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45963.411542245369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45963.411542245369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45963.411542245369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45963.411542245369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45963.411542245369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45963.411542245369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45963.411542245369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45963.411542245369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45963.411542245369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45963.411542245369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45963.411542245369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45963.411542245369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45963.411542245369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45963.411542245369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45963.411542245369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45963.411542245369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45963.411542245369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45963.411542245369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45963.411542245369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45963.411542245369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45963.411542245369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45963.411542245369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45963.411542245369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45963.411542245369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45963.411542245369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45963.411542245369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45963.411542245369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45963.411542245369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45963.411542245369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45963.411542245369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45963.411542245369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45963.411542245369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45963.411542245369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45963.411542245369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45963.411542245369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45963.411542245369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45963.411542245369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45963.411542245369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45963.411542245369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45963.411542245369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45963.411542245369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45963.411542245369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45963.411542245369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45963.411542245369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45963.411542245369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45963.411542245369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45963.411542245369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45963.411542245369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45963.411542245369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45963.411542245369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45963.411542245369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45963.411542245369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45963.411542245369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45963.411542245369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45963.411542245369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45963.411542245369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45963.411542245369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45963.411542245369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45963.411542245369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45963.411542245369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45963.411542245369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45963.411542245369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45963.411542245369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45963.411542245369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45963.411542245369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45963.411542245369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45963.411542245369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45963.411542245369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45963.411542245369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45963.411542245369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45963.411542245369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45963.411542245369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45963.411542245369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45963.411542245369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45963.411542245369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45963.411542245369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45963.411542245369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45963.411542245369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45963.411542245369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45963.411542245369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45963.411542245369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45963.411542245369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45963.411542245369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45963.411542245369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45963.411542245369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45963.411542245369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45963.411542245369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45963.411542245369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45963.411542245369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45963.411542245369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45963.411542245369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45963.411542245369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45963.411542245369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45963.411542245369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45963.411542245369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45963.411542245369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45963.411542245369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45963.411542245369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45963.411542245369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45963.411542245369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45963.411542245369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45963.411542245369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45963.411542245369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45963.411542245369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45963.411542245369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45963.411542245369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45963.411542245369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45963.411542245369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45963.411542245369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45963.411542245369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45963.411542245369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45963.411542245369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45963.411542245369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45963.411542245369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45963.411542245369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45963.411542245369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45963.411542245369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45963.411542245369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45963.411542245369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45963.411542245369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45963.411542245369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45963.411542245369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45963.411542245369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45963.411542245369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45963.411542245369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45963.411542245369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45963.411542245369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45963.411542245369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45963.411542245369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45963.411542245369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45963.411542245369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45963.411542245369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45963.411542245369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45963.411542245369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45963.411542245369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45963.411542245369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45963.411542245369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45963.411542245369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45963.411542245369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45963.411542245369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45963.411542245369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45963.411542245369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45963.411542245369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45963.411542245369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45963.411542245369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45963.411542245369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45963.411542245369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45963.411542245369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45963.411542245369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45963.411542245369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45963.411542245369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45963.411542245369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45963.411542245369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45963.411542245369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45963.411542245369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45963.411542245369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45963.411542245369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45963.411542245369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45963.411542245369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45963.411542245369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45963.411542245369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45963.411542245369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45963.411542245369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45963.411542245369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45963.411542245369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45963.411542245369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45963.411542245369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45963.411542245369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45963.411542245369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45963.411542245369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45963.411542245369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45963.411542245369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45963.411542245369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45963.411542245369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45963.411542245369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45963.411542245369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45963.411542245369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45963.411542245369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45963.411542245369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45963.411542245369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45963.411542245369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45963.411542245369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45963.411542245369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45963.411542245369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45963.411542245369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45963.411542245369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45963.411542245369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45963.411542245369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45963.411542245369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45963.411542245369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45963.411542245369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45963.411542245369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45963.411542245369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45963.411542245369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45963.411542245369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45963.411542245369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45963.411542245369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45963.411542245369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45963.411542245369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45963.411542245369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45963.411542245369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45963.411542245369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45963.411542245369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45963.411542245369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45963.411542245369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45963.411542245369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45963.411542245369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45963.411542245369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45963.411542245369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45963.411542245369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45963.411542245369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45963.411542245369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45963.411542245369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45963.411542245369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45963.411542245369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45963.411542245369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45963.411542245369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45963.411542245369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45963.411542245369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45963.411542245369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45963.411542245369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45963.411542245369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45963.411542245369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45963.411542245369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45963.411542245369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45963.411542245369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45963.411542245369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45963.411542245369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45963.411542245369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45963.411542245369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45963.411542245369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45963.411542245369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45963.411542245369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45963.411542245369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45963.411542245369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45963.411542245369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45963.411542245369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45963.411542245369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45963.411542245369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45963.411542245369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45963.411542245369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45963.411542245369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45963.411542245369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45963.411542245369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45963.411542245369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45963.411542245369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45963.411542245369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45963.411542245369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45963.411542245369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45963.411542245369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45963.411542245369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45963.411542245369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45963.411542245369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45963.411542245369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45963.411542245369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45963.411542245369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45963.411542245369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45963.411542245369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45963.411542245369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45963.411542245369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45963.411542245369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45963.411542245369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45963.411542245369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45963.411542245369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45963.411542245369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45963.411542245369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45963.411542245369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45963.411542245369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45963.411542245369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45963.411542245369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45963.411542245369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45963.411542245369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45963.411542245369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45963.411542245369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45963.411542245369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45963.411542245369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45963.411542245369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45963.411542245369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45963.411542245369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45963.411542245369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45963.411542245369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45963.411542245369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45963.411542245369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45963.411542245369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45963.411542245369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45963.411542245369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45963.411542245369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45963.411542245369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45963.411542245369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45963.411542245369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45963.411542245369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45963.411542245369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45963.411542245369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45963.411542245369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45963.411542245369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45963.411542245369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45963.411542245369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45963.411542245369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45963.411542245369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45963.411542245369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45963.411542245369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45963.411542245369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45963.411542245369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45963.411542245369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45963.411542245369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45963.411542245369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45963.411542245369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45963.411542245369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45963.411542245369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45963.411542245369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45963.411542245369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45963.411542245369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45963.411542245369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45963.411542245369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45963.411542245369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45963.411542245369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45963.411542245369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45963.411542245369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45963.411542245369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45963.411542245369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45963.411542245369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45963.411542245369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45963.411542245369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45963.411542245369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45963.411542245369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45963.411542245369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45963.411542245369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45963.411542245369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45963.411542245369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45963.411542245369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45963.411542245369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45963.411542245369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45963.411542245369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45963.411542245369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45963.411542245369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45963.411542245369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45963.411542245369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45963.411542245369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45963.411542245369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45963.411542245369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45963.411542245369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45963.411542245369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45963.411542245369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45963.411542245369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45963.411542245369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45963.411542245369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45963.411542245369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45963.411542245369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45963.411542245369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45963.411542245369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45963.411542245369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45963.411542245369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45963.411542245369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45963.411542245369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45963.411542245369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45963.411542245369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45963.411542245369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45963.411542245369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45963.411542245369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45963.411542245369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45963.411542245369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45963.411542245369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45963.411542245369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45963.411542245369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45963.411542245369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45963.411542245369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45963.411542245369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45963.411542245369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45963.411542245369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45963.411542245369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45963.411542245369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45963.411542245369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45963.411542245369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45963.411542245369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45963.411542245369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45963.411542245369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45963.411542245369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45963.411542245369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45963.411542245369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45963.411542245369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45963.411542245369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45963.411542245369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45963.411542245369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45963.411542245369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45963.411542245369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45963.411542245369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45963.411542245369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45963.411542245369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45963.411542245369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45963.411542245369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45963.411542245369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45963.411542245369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45963.411542245369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45963.411542245369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45963.411542245369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45963.411542245369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45963.411542245369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45963.411542245369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45963.411542245369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45963.411542245369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45963.411542245369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45963.411542245369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45963.411542245369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45963.411542245369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45963.411542245369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45963.411542245369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45963.411542245369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45963.411542245369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45963.411542245369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45963.411542245369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45963.411542245369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45963.411542245369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45963.411542245369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45963.411542245369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45963.411542245369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45963.411542245369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45963.411542245369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45963.411542245369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45963.411542245369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45963.411542245369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45963.411542245369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45963.411542245369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45963.411542245369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45963.411542245369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45963.411542245369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45963.411542245369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45963.411542245369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45963.411542245369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45963.411542245369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45963.411542245369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45963.411542245369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45963.411542245369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45963.411542245369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45963.411542245369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45963.411542245369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45963.411542245369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45963.411542245369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45963.411542245369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45963.411542245369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45963.411542245369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45963.411542245369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45963.411542245369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45963.411542245369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45963.411542245369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45963.411542245369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45963.411542245369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45963.411542245369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45963.411542245369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45963.411542245369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45963.411542245369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45963.411542245369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45963.411542245369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45963.411542245369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45963.411542245369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45963.411542245369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45963.411542245369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45963.411542245369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45963.411542245369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45963.411542245369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45963.411542245369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45963.411542245369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45963.411542245369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45963.411542245369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45963.411542245369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45963.411542245369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45963.411542245369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45963.411542245369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45963.411542245369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45963.411542245369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45963.411542245369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45963.411542245369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45963.411542245369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45963.411542245369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45963.411542245369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45963.411542245369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45963.411542245369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45963.411542245369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45963.411542245369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45963.411542245369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45963.411542245369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45963.411542245369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45963.411542245369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45963.411542245369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45963.411542245369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45963.411542245369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45963.411542245369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45963.411542245369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45963.411542245369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45963.411542245369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45963.411542245369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45963.411542245369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45963.411542245369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45963.411542245369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45963.411542245369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45963.411542245369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45963.411542245369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45963.411542245369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45963.411542245369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45963.411542245369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45963.411542245369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45963.411542245369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45963.411542245369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45963.411542245369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45963.411542245369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45963.411542245369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45963.411542245369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45963.411542245369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45963.411542245369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45963.411542245369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45963.411542245369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45963.411542245369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45963.411542245369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45963.411542245369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45963.411542245369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45963.411542245369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45963.411542245369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45963.411542245369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45963.411542245369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45963.411542245369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45963.411542245369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45963.411542245369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45963.411542245369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45963.411542245369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45963.411542245369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45963.411542245369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45963.411542245369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45963.411542245369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45963.411542245369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45963.411542245369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45963.411542245369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45963.411542245369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45963.411542245369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45963.411542245369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45963.411542245369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45963.411542245369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45963.411542245369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45963.411542245369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45963.411542245369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45963.411542245369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45963.411542245369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45963.411542245369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45963.411542245369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45963.411542245369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45963.411542245369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45963.411542245369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45963.411542245369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45963.411542245369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45963.411542245369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45963.411542245369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45963.411542245369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45963.411542245369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45963.411542245369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45963.411542245369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45963.411542245369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45963.411542245369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45963.411542245369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45963.411542245369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45963.411542245369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45963.411542245369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45963.411542245369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45963.411542245369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45963.411542245369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45963.411542245369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45963.411542245369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45963.411542245369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45963.411542245369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259.93082465277257</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2.4427922453687643</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7.9030671295186039E-2</v>
      </c>
      <c r="H4" s="122">
        <v>45963.326585648145</v>
      </c>
      <c r="I4" s="118" t="str">
        <f>IFERROR(VLOOKUP(D4,DB!A:F,6,0),"")</f>
        <v>SCECO</v>
      </c>
      <c r="J4" s="118" t="str">
        <f>IFERROR(VLOOKUP(D4,DB!A:G,7,0),"")</f>
        <v>Dead</v>
      </c>
      <c r="K4" s="124" t="s">
        <v>39120</v>
      </c>
      <c r="L4" s="120" t="str">
        <f>IFERROR(VLOOKUP(D4,DB!A:I,9,0),"")</f>
        <v>Latis</v>
      </c>
    </row>
    <row r="5" spans="1:16" ht="15" customHeight="1">
      <c r="A5" s="118"/>
      <c r="B5" s="118" t="str">
        <f>IFERROR(VLOOKUP(D5,DB!A:K,11,0),"")</f>
        <v/>
      </c>
      <c r="C5" s="119"/>
      <c r="D5" s="120"/>
      <c r="E5" s="97" t="s">
        <v>39021</v>
      </c>
      <c r="F5" s="122"/>
      <c r="G5" s="123">
        <f ca="1">IFERROR(NOW()-F5,"")</f>
        <v>45963.411542245369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45963.411542245369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45963.411542245369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45963.411542245369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45963.411542245369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45963.411542245369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45963.411542245369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45963.411542245369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45963.411542245369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45963.411542245369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45963.411542245369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45963.411542245369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45963.411542245369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45963.411542245369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45963.411542245369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45963.411542245369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45963.411542245369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45963.411542245369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45963.411542245369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45963.411542245369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45963.411542245369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45963.411542245369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45963.411542245369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45963.411542245369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45963.411542245369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45963.411542245369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45963.411542245369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45963.411542245369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45963.411542245369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45963.411542245369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45963.411542245369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45963.411542245369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45963.411542245369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45963.411542245369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45963.411542245369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45963.411542245369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45963.411542245369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45963.411542245369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45963.411542245369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45963.411542245369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45963.411542245369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45963.411542245369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45963.411542245369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45963.411542245369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45963.411542245369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45963.411542245369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45963.411542245369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45963.411542245369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45963.411542245369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45963.411542245369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45963.411542245369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45963.411542245369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45963.411542245369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45963.411542245369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45963.411542245369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45963.411542245369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45963.411542245369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45963.411542245369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45963.411542245369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45963.411542245369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45963.411542245369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45963.411542245369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45963.411542245369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45963.411542245369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45963.411542245369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45963.411542245369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45963.411542245369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45963.411542245369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45963.411542245369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45963.411542245369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45963.411542245369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45963.411542245369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45963.411542245369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45963.411542245369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45963.411542245369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45963.411542245369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45963.411542245369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45963.411542245369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45963.411542245369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45963.411542245369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45963.411542245369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45963.411542245369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45963.411542245369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45963.411542245369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45963.411542245369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45963.411542245369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45963.411542245369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45963.411542245369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45963.411542245369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45963.411542245369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45963.411542245369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45963.411542245369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45963.411542245369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45963.411542245369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45963.411542245369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45963.411542245369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45963.411542245369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45963.411542245369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45963.411542245369</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45963.411542245369</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K14" sqref="K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71.579482060180453</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37.222664930552128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14.75043113425636</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31670</v>
      </c>
      <c r="E5" s="151" t="s">
        <v>39021</v>
      </c>
      <c r="F5" s="152">
        <v>45963.370706018519</v>
      </c>
      <c r="G5" s="153">
        <f ca="1">IFERROR(NOW()-F5,"")</f>
        <v>4.0836226849933155E-2</v>
      </c>
      <c r="H5" s="152">
        <v>45963.347175925926</v>
      </c>
      <c r="I5" s="151" t="str">
        <f>IFERROR(VLOOKUP(D5,DB!A:F,6,0),"")</f>
        <v>SCECO</v>
      </c>
      <c r="J5" s="151" t="str">
        <f>IFERROR(VLOOKUP(D5,DB!A:G,7,0),"")</f>
        <v>Vandalized</v>
      </c>
      <c r="K5" s="151" t="s">
        <v>39128</v>
      </c>
      <c r="L5" s="151" t="str">
        <f>IFERROR(VLOOKUP(D5,DB!A:I,9,0),"")</f>
        <v>Latis</v>
      </c>
    </row>
    <row r="6" spans="1:13" ht="15">
      <c r="A6" s="151" t="s">
        <v>39129</v>
      </c>
      <c r="B6" s="151" t="str">
        <f>IFERROR(VLOOKUP(D6,DB!A:K,11,0),"")</f>
        <v>R5</v>
      </c>
      <c r="C6" s="151">
        <v>2</v>
      </c>
      <c r="D6" s="151" t="s">
        <v>33328</v>
      </c>
      <c r="E6" s="151" t="s">
        <v>39021</v>
      </c>
      <c r="F6" s="152">
        <v>45963.382407407407</v>
      </c>
      <c r="G6" s="153">
        <f ca="1">IFERROR(NOW()-F6,"")</f>
        <v>2.9134837961464655E-2</v>
      </c>
      <c r="H6" s="152">
        <v>45963.371990740743</v>
      </c>
      <c r="I6" s="151" t="str">
        <f>IFERROR(VLOOKUP(D6,DB!A:F,6,0),"")</f>
        <v>Generator-SG</v>
      </c>
      <c r="J6" s="151" t="str">
        <f>IFERROR(VLOOKUP(D6,DB!A:G,7,0),"")</f>
        <v>Vandalized</v>
      </c>
      <c r="K6" s="151" t="s">
        <v>39130</v>
      </c>
      <c r="L6" s="151" t="str">
        <f>IFERROR(VLOOKUP(D6,DB!A:I,9,0),"")</f>
        <v>Latis</v>
      </c>
    </row>
    <row r="7" spans="1:13" ht="15">
      <c r="A7" s="151"/>
      <c r="B7" s="151" t="str">
        <f>IFERROR(VLOOKUP(D7,DB!A:K,11,0),"")</f>
        <v/>
      </c>
      <c r="C7" s="151"/>
      <c r="D7" s="151"/>
      <c r="E7" s="151"/>
      <c r="F7" s="152"/>
      <c r="G7" s="153">
        <f ca="1">IFERROR(NOW()-F7,"")</f>
        <v>45963.411542245369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45963.411542245369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45963.411542245369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45963.411542245369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45963.411542245369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45963.411542245369</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45963.411542245369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45963.411542245369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45963.411542245369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45963.411542245369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45963.411542245369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45963.411542245369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45963.411542245369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45963.411542245369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45963.411542245369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45963.411542245369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45963.411542245369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45963.411542245369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45963.411542245369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45963.411542245369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45963.411542245369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45963.411542245369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45963.411542245369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45963.411542245369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45963.411542245369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45963.411542245369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45963.411542245369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45963.411542245369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45963.411542245369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45963.411542245369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45963.411542245369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45963.411542245369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45963.411542245369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45963.411542245369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45963.411542245369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45963.411542245369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45963.411542245369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45963.411542245369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45963.411542245369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45963.411542245369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45963.411542245369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45963.411542245369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45963.411542245369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45963.411542245369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45963.411542245369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45963.411542245369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45963.411542245369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45963.411542245369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45963.411542245369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45963.411542245369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45963.411542245369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45963.411542245369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45963.411542245369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45963.411542245369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45963.411542245369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45963.411542245369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45963.411542245369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45963.411542245369</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45963.411542245369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45963.411542245369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45963.411542245369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45963.411542245369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45963.411542245369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45963.411542245369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45963.411542245369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45963.411542245369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45963.411542245369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45963.411542245369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45963.411542245369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45963.411542245369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45963.411542245369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45963.411542245369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45963.411542245369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45963.411542245369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45963.411542245369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45963.411542245369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45963.411542245369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45963.411542245369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45963.411542245369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45963.411542245369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45963.411542245369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45963.411542245369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45963.411542245369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45963.411542245369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45963.411542245369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45963.411542245369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45963.411542245369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45963.411542245369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45963.411542245369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45963.411542245369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45963.411542245369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45963.411542245369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45963.411542245369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45963.411542245369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45963.411542245369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45963.411542245369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45963.411542245369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45963.411542245369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45963.411542245369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45963.411542245369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45963.411542245369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45963.411542245369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45963.411542245369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45963.411542245369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45963.411542245369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45963.411542245369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45963.411542245369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45963.411542245369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45963.411542245369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45963.411542245369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45963.411542245369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45963.411542245369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45963.411542245369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45963.411542245369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45963.411542245369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45963.411542245369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45963.411542245369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45963.411542245369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45963.411542245369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45963.411542245369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45963.411542245369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45963.411542245369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45963.411542245369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45963.411542245369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45963.411542245369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45963.411542245369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45963.411542245369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45963.411542245369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45963.411542245369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45963.411542245369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45963.411542245369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45963.411542245369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45963.411542245369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45963.411542245369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45963.411542245369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45963.411542245369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45963.411542245369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45963.411542245369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45963.411542245369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45963.411542245369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45963.411542245369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45963.411542245369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45963.411542245369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45963.411542245369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45963.411542245369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45963.411542245369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45963.411542245369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45963.411542245369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45963.411542245369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45963.411542245369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45963.411542245369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45963.411542245369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45963.411542245369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45963.411542245369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45963.411542245369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45963.411542245369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45963.411542245369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45963.411542245369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45963.411542245369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45963.411542245369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45963.411542245369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45963.411542245369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45963.411542245369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45963.411542245369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45963.411542245369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45963.411542245369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45963.411542245369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45963.411542245369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45963.411542245369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45963.411542245369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45963.411542245369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45963.411542245369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45963.411542245369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45963.411542245369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45963.411542245369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45963.411542245369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45963.411542245369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45963.411542245369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45963.411542245369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45963.411542245369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45963.411542245369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45963.411542245369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45963.411542245369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45963.411542245369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45963.411542245369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45963.411542245369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45963.411542245369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45963.411542245369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45963.411542245369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45963.411542245369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45963.411542245369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45963.411542245369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45963.411542245369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45963.411542245369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45963.411542245369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45963.411542245369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45963.411542245369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45963.411542245369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45963.411542245369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45963.411542245369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45963.411542245369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45963.411542245369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45963.411542245369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45963.411542245369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45963.411542245369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45963.411542245369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45963.411542245369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45963.411542245369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45963.411542245369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45963.411542245369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45963.411542245369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45963.411542245369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45963.411542245369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45963.411542245369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45963.411542245369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45963.411542245369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45963.411542245369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45963.411542245369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45963.411542245369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45963.411542245369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45963.411542245369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45963.411542245369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45963.411542245369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45963.411542245369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45963.411542245369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45963.411542245369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45963.411542245369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45963.411542245369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45963.411542245369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45963.411542245369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45963.411542245369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45963.411542245369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45963.411542245369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45963.411542245369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45963.411542245369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45963.411542245369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45963.411542245369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45963.411542245369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45963.411542245369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45963.411542245369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45963.411542245369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45963.411542245369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45963.411542245369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45963.411542245369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45963.411542245369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45963.411542245369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45963.411542245369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45963.411542245369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45963.411542245369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45963.411542245369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45963.411542245369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45963.411542245369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45963.411542245369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45963.411542245369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45963.411542245369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45963.411542245369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45963.411542245369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45963.411542245369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45963.411542245369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45963.411542245369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45963.411542245369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45963.411542245369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45963.411542245369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45963.411542245369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45963.411542245369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45963.411542245369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45963.411542245369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45963.411542245369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45963.411542245369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45963.411542245369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45963.411542245369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45963.411542245369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45963.411542245369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45963.411542245369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45963.411542245369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45963.411542245369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45963.411542245369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45963.411542245369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45963.411542245369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45963.411542245369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45963.411542245369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45963.411542245369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45963.411542245369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45963.411542245369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45963.411542245369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45963.411542245369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45963.411542245369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45963.411542245369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45963.411542245369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45963.411542245369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45963.411542245369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45963.411542245369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45963.411542245369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45963.411542245369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45963.411542245369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45963.411542245369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45963.411542245369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45963.411542245369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45963.411542245369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45963.411542245369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45963.411542245369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45963.411542245369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45963.411542245369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45963.411542245369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45963.411542245369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45963.411542245369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45963.411542245369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45963.411542245369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45963.411542245369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45963.411542245369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45963.411542245369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45963.411542245369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45963.411542245369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45963.411542245369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45963.411542245369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45963.411542245369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45963.411542245369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45963.411542245369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45963.411542245369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45963.411542245369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45963.411542245369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45963.411542245369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45963.411542245369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45963.411542245369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45963.411542245369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45963.411542245369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45963.411542245369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45963.411542245369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45963.411542245369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45963.411542245369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45963.411542245369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45963.411542245369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45963.411542245369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45963.411542245369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45963.411542245369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45963.411542245369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45963.411542245369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45963.411542245369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45963.411542245369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45963.411542245369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45963.411542245369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45963.411542245369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45963.411542245369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45963.411542245369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45963.411542245369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45963.411542245369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45963.411542245369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45963.411542245369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45963.411542245369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45963.411542245369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45963.411542245369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45963.411542245369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45963.411542245369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45963.411542245369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45963.411542245369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45963.411542245369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45963.411542245369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45963.411542245369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45963.411542245369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45963.411542245369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45963.411542245369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45963.411542245369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45963.411542245369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45963.411542245369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45963.411542245369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45963.411542245369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45963.411542245369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45963.411542245369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45963.411542245369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45963.411542245369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45963.411542245369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45963.411542245369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45963.411542245369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45963.411542245369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45963.411542245369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45963.411542245369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45963.411542245369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45963.411542245369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45963.411542245369</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0.36942418981197989</v>
      </c>
      <c r="H2" s="106">
        <v>45963.010358796295</v>
      </c>
      <c r="I2" s="102" t="str">
        <f>IFERROR(VLOOKUP(D2,DB!A:F,6,0),"")</f>
        <v>SCECO</v>
      </c>
      <c r="J2" s="102" t="str">
        <f>IFERROR(VLOOKUP(D2,DB!A:G,7,0),"")</f>
        <v>In progress</v>
      </c>
      <c r="K2" s="107" t="s">
        <v>39133</v>
      </c>
      <c r="L2" s="108" t="str">
        <f>IFERROR(VLOOKUP(D2,DB!A:I,9,0),"")</f>
        <v>Latis</v>
      </c>
    </row>
    <row r="3" spans="1:16383" ht="31.5" customHeight="1">
      <c r="A3" s="103" t="s">
        <v>39134</v>
      </c>
      <c r="B3" s="102" t="str">
        <f>IFERROR(VLOOKUP(D3,DB!A:K,11,0),"")</f>
        <v>R6</v>
      </c>
      <c r="C3" s="104">
        <v>1</v>
      </c>
      <c r="D3" s="102" t="s">
        <v>34462</v>
      </c>
      <c r="E3" s="102" t="s">
        <v>39021</v>
      </c>
      <c r="F3" s="106">
        <v>45963.380370370367</v>
      </c>
      <c r="G3" s="76">
        <f ca="1">IFERROR(NOW()-F3,"-")</f>
        <v>3.117187500174623E-2</v>
      </c>
      <c r="H3" s="106">
        <v>45963.374699074076</v>
      </c>
      <c r="I3" s="102" t="str">
        <f>IFERROR(VLOOKUP(D3,DB!A:F,6,0),"")</f>
        <v>SCECO</v>
      </c>
      <c r="J3" s="102" t="str">
        <f>IFERROR(VLOOKUP(D3,DB!A:G,7,0),"")</f>
        <v>Vandalized</v>
      </c>
      <c r="K3" s="107" t="s">
        <v>39135</v>
      </c>
      <c r="L3" s="108" t="str">
        <f>IFERROR(VLOOKUP(D3,DB!A:I,9,0),"")</f>
        <v>Latis</v>
      </c>
    </row>
    <row r="4" spans="1:16383" ht="31.5" customHeight="1">
      <c r="A4" s="103"/>
      <c r="B4" s="102" t="str">
        <f>IFERROR(VLOOKUP(D4,DB!A:K,11,0),"")</f>
        <v/>
      </c>
      <c r="C4" s="104"/>
      <c r="D4" s="102"/>
      <c r="E4" s="102"/>
      <c r="F4" s="106"/>
      <c r="G4" s="76">
        <f ca="1">IFERROR(NOW()-F4,"-")</f>
        <v>45963.411542245369</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45963.411542245369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45963.411542245369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45963.411542245369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45963.411542245369</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45963.411542245369</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45963.411542245369</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45963.411542245369</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45963.411542245369</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45963.411542245369</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45963.411542245369</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45963.411542245369</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45963.411542245369</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45963.411542245369</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45963.411542245369</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45963.411542245369</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45963.411542245369</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45963.411542245369</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45963.411542245369</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45963.411542245369</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45963.411542245369</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45963.411542245369</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45963.411542245369</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45963.411542245369</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45963.411542245369</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45963.411542245369</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45963.411542245369</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45963.411542245369</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45963.411542245369</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45963.411542245369</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45963.411542245369</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45963.411542245369</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45963.411542245369</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45963.411542245369</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45963.411542245369</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45963.411542245369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45963.411542245369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45963.411542245369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45963.411542245369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45963.411542245369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45963.411542245369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45963.411542245369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45963.411542245369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45963.411542245369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45963.411542245369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45963.411542245369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45963.411542245369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45963.411542245369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45963.411542245369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45963.411542245369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45963.411542245369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45963.411542245369</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45963.411542245369</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45963.411542245369</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45963.411542245369</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