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42" documentId="13_ncr:1_{F6CB121F-512D-4AA6-A0C1-0FB36C537598}" xr6:coauthVersionLast="47" xr6:coauthVersionMax="47" xr10:uidLastSave="{77FE05FE-F18F-4F73-8A70-45E22A45014E}"/>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<sst xmlns="http://schemas.openxmlformats.org/spreadsheetml/2006/main" count="180314" uniqueCount="39126">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</sst>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E5" sqref="E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300.06853252314613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45963.016958217595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45963.016958217595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45963.016958217595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45963.016958217595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45963.016958217595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45963.016958217595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45963.016958217595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45963.016958217595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45963.016958217595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45963.016958217595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45963.016958217595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45963.016958217595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45963.016958217595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45963.016958217595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45963.016958217595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45963.016958217595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45963.016958217595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45963.016958217595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45963.016958217595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45963.016958217595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45963.016958217595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45963.016958217595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45963.016958217595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45963.016958217595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45963.016958217595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45963.016958217595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45963.016958217595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45963.016958217595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45963.016958217595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45963.016958217595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45963.016958217595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45963.016958217595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45963.016958217595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45963.016958217595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45963.016958217595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45963.016958217595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45963.016958217595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45963.016958217595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45963.016958217595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45963.016958217595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45963.016958217595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45963.016958217595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45963.016958217595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45963.016958217595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45963.016958217595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45963.016958217595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45963.016958217595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45963.016958217595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45963.016958217595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45963.016958217595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45963.016958217595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45963.016958217595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45963.016958217595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45963.016958217595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45963.016958217595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45963.016958217595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45963.016958217595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45963.016958217595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45963.016958217595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45963.016958217595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45963.016958217595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45963.016958217595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45963.016958217595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45963.016958217595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45963.016958217595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45963.016958217595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45963.016958217595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45963.016958217595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45963.016958217595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45963.016958217595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45963.016958217595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45963.016958217595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45963.016958217595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45963.016958217595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45963.016958217595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45963.016958217595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45963.016958217595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45963.016958217595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45963.016958217595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45963.016958217595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45963.016958217595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45963.016958217595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45963.016958217595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45963.016958217595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45963.016958217595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45963.016958217595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45963.016958217595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45963.016958217595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45963.016958217595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45963.016958217595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45963.016958217595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45963.016958217595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45963.016958217595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45963.016958217595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45963.016958217595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45963.016958217595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45963.016958217595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45963.016958217595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45963.016958217595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45963.016958217595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45963.016958217595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45963.016958217595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45963.016958217595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45963.016958217595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45963.016958217595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45963.016958217595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45963.016958217595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45963.016958217595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45963.016958217595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45963.016958217595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45963.016958217595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45963.016958217595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45963.016958217595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45963.016958217595</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45963.016958217595</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45963.016958217595</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BA155049-B99D-439B-B801-0A00B988DB9A}"/>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138.01712025463348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4.2748748842641362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0.24306932870968012</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45963.016958217595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45963.016958217595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45963.016958217595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45963.016958217595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45963.016958217595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45963.016958217595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45963.016958217595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45963.016958217595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45963.016958217595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45963.016958217595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45963.016958217595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45963.016958217595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45963.016958217595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45963.016958217595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45963.016958217595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45963.016958217595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45963.016958217595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45963.016958217595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45963.016958217595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45963.016958217595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45963.016958217595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45963.016958217595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45963.016958217595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45963.016958217595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45963.016958217595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45963.016958217595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45963.016958217595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45963.016958217595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45963.016958217595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45963.016958217595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45963.016958217595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45963.016958217595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45963.016958217595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45963.016958217595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45963.016958217595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45963.016958217595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45963.016958217595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45963.016958217595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45963.016958217595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45963.016958217595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45963.016958217595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45963.016958217595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45963.016958217595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45963.016958217595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45963.016958217595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45963.016958217595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45963.016958217595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45963.016958217595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45963.016958217595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45963.016958217595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45963.016958217595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45963.016958217595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45963.016958217595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45963.016958217595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45963.016958217595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45963.016958217595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45963.016958217595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45963.016958217595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45963.016958217595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45963.016958217595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45963.016958217595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45963.016958217595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45963.016958217595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45963.016958217595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45963.016958217595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45963.016958217595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45963.016958217595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45963.016958217595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45963.016958217595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45963.016958217595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45963.016958217595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45963.016958217595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45963.016958217595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45963.016958217595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45963.016958217595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45963.016958217595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45963.016958217595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45963.016958217595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45963.016958217595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45963.016958217595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45963.016958217595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45963.016958217595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45963.016958217595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45963.016958217595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45963.016958217595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45963.016958217595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45963.016958217595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45963.016958217595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45963.016958217595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45963.016958217595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45963.016958217595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45963.016958217595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45963.016958217595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45963.016958217595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45963.016958217595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45963.016958217595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45963.016958217595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45963.016958217595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45963.016958217595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45963.016958217595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45963.016958217595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45963.016958217595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45963.016958217595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45963.016958217595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45963.016958217595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45963.016958217595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45963.016958217595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45963.016958217595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45963.016958217595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45963.016958217595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45963.016958217595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45963.016958217595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45963.016958217595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45963.016958217595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45963.016958217595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45963.016958217595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45963.016958217595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45963.016958217595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45963.016958217595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45963.016958217595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45963.016958217595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45963.016958217595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45963.016958217595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45963.016958217595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45963.016958217595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45963.016958217595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45963.016958217595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45963.016958217595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45963.016958217595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45963.016958217595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45963.016958217595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45963.016958217595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45963.016958217595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45963.016958217595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45963.016958217595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45963.016958217595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45963.016958217595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45963.016958217595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45963.016958217595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45963.016958217595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45963.016958217595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45963.016958217595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45963.016958217595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45963.016958217595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45963.016958217595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45963.016958449072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45963.016958449072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45963.016958449072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45963.016958449072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45963.016958449072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45963.016958449072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45963.016958449072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45963.016958449072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45963.016958449072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45963.016958449072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45963.016958449072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45963.016958449072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45963.016958449072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45963.016958449072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45963.016958449072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45963.016958449072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45963.016958449072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45963.016958449072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45963.016958449072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45963.016958449072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45963.016958449072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45963.016958449072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45963.016958449072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45963.016958449072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45963.016958449072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45963.016958449072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45963.016958449072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45963.016958449072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45963.016958449072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45963.016958449072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45963.016958449072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45963.016958449072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45963.016958449072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45963.016958449072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45963.016958449072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45963.016958449072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45963.016958449072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45963.016958449072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45963.016958449072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45963.016958449072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45963.016958449072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45963.016958449072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45963.016958449072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45963.016958449072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45963.016958449072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45963.016958449072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45963.016958449072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45963.016958449072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45963.016958449072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45963.016958449072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45963.016958449072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45963.016958449072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45963.016958449072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45963.016958449072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45963.016958449072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45963.016958449072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45963.016958449072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45963.016958449072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45963.016958449072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45963.016958449072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45963.016958449072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45963.016958449072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45963.016958449072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45963.016958449072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45963.016958449072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45963.016958449072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45963.016958449072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45963.016958449072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45963.016958449072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45963.016958449072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45963.016958449072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45963.016958449072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45963.016958449072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45963.016958449072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45963.016958449072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45963.016958449072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45963.016958449072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45963.016958449072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45963.016958449072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45963.016958449072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45963.016958449072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45963.016958449072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45963.016958449072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45963.016958449072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45963.016958449072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45963.016958449072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45963.016958449072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45963.016958449072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45963.016958449072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45963.016958449072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45963.016958449072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45963.016958449072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45963.016958449072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45963.016958449072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45963.016958449072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45963.016958449072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45963.016958449072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45963.016958449072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45963.016958449072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45963.016958449072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45963.016958449072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45963.016958449072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45963.016958449072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45963.016958449072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45963.016958449072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45963.016958449072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45963.016958449072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45963.016958449072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45963.016958449072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45963.016958449072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45963.016958449072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45963.016958449072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45963.016958449072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45963.016958449072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45963.016958449072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45963.016958449072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45963.016958449072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45963.016958449072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45963.016958449072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45963.016958449072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45963.016958449072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45963.016958449072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45963.016958449072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45963.016958449072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45963.016958449072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45963.016958449072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45963.016958449072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45963.016958449072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45963.016958449072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45963.016958449072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45963.016958449072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45963.016958449072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45963.016958449072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45963.016958449072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45963.016958449072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45963.016958449072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45963.016958449072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45963.016958449072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45963.016958449072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45963.016958449072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45963.016958449072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45963.016958449072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45963.016958449072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45963.016958449072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45963.016958449072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45963.016958449072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45963.016958449072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45963.016958449072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45963.016958449072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45963.016958449072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45963.016958449072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45963.016958449072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45963.016958449072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45963.016958449072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45963.016958449072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45963.016958449072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45963.016958449072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45963.016958449072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45963.016958449072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45963.016958449072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45963.016958449072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45963.016958449072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45963.016958449072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45963.016958449072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45963.016958449072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45963.016958449072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45963.016958449072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45963.016958449072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45963.016958449072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45963.016958449072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45963.016958449072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45963.016958449072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45963.016958449072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45963.016958449072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45963.016958449072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45963.016958449072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45963.016958449072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45963.016958449072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45963.016958449072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45963.016958449072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45963.016958449072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45963.016958449072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45963.016958449072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45963.016958449072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45963.016958449072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45963.016958449072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45963.016958449072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45963.016958449072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45963.016958449072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45963.016958449072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45963.016958449072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45963.016958449072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45963.016958449072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45963.016958449072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45963.016958449072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45963.016958449072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45963.016958449072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45963.016958449072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45963.016958449072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45963.016958449072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45963.016958449072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45963.016958449072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45963.016958449072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45963.016958449072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45963.016958449072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45963.016958449072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45963.016958449072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45963.016958449072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45963.016958449072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45963.016958449072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45963.016958449072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45963.016958449072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45963.016958449072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45963.016958449072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45963.016958449072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45963.016958449072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45963.016958449072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45963.016958449072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45963.016958449072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45963.016958449072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45963.016958449072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45963.016958449072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45963.016958449072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45963.016958449072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45963.016958449072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45963.016958449072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45963.016958449072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45963.016958449072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45963.016958449072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45963.016958449072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45963.016958449072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45963.016958449072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45963.016958449072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45963.016958449072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45963.016958449072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45963.016958449072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45963.016958449072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45963.016958449072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45963.016958449072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45963.016958449072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45963.016958449072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45963.016958449072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45963.016958449072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45963.016958449072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45963.016958449072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45963.016958449072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45963.016958449072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45963.016958449072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45963.016958449072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45963.016958449072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45963.016958449072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45963.016958449072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45963.016958449072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45963.016958449072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45963.016958449072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45963.016958449072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45963.016958449072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45963.016958449072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45963.016958449072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45963.016958449072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45963.016958449072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45963.016958449072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45963.016958449072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45963.016958449072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45963.016958449072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45963.016958449072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45963.016958449072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45963.016958449072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45963.016958449072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45963.016958449072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45963.016958449072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45963.016958449072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45963.016958449072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45963.016958449072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45963.016958449072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45963.016958449072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45963.016958449072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45963.016958449072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45963.016958449072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45963.016958449072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45963.016958449072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45963.016958449072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45963.016958449072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45963.016958449072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45963.016958449072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45963.016958449072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45963.016958449072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45963.016958449072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45963.016958449072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45963.016958449072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45963.016958449072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45963.016958449072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45963.016958449072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45963.016958449072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45963.016958449072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45963.016958449072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45963.016958449072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45963.016958449072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45963.016958449072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45963.016958449072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45963.016958449072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45963.016958449072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45963.016958449072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45963.016958449072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45963.016958449072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45963.016958449072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45963.016958449072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45963.016958449072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45963.016958449072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45963.016958449072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45963.016958449072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45963.016958449072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45963.016958449072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45963.016958449072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45963.016958449072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45963.016958449072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45963.016958449072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45963.016958449072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45963.016958449072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45963.016958449072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45963.016958449072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45963.016958449072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45963.016958449072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45963.016958449072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45963.016958449072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45963.016958449072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45963.016958449072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45963.016958449072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45963.016958449072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45963.016958449072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45963.016958449072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45963.016958449072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45963.016958449072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45963.016958449072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45963.016958449072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45963.016958449072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45963.016958449072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45963.016958449072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45963.016958449072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45963.016958449072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45963.016958449072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45963.016958449072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45963.016958449072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45963.016958449072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45963.016958449072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45963.016958449072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45963.016958449072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45963.016958449072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45963.016958449072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45963.016958449072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45963.016958449072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45963.016958449072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45963.016958449072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45963.016958449072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45963.016958449072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45963.016958449072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45963.016958449072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45963.016958449072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45963.016958449072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45963.016958449072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45963.016958449072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45963.016958449072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45963.016958449072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45963.016958449072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45963.016958449072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45963.016958449072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45963.016958449072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45963.016958449072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45963.016958449072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45963.016958449072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45963.016958449072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45963.016958449072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45963.016958449072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45963.016958449072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45963.016958449072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45963.016958449072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45963.016958449072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45963.016958449072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45963.016958449072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45963.016958449072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45963.016958449072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45963.016958449072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45963.016958449072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45963.016958449072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45963.016958449072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45963.016958449072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45963.016958449072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45963.016958449072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45963.016958449072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45963.016958449072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45963.016958449072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45963.016958449072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45963.016958449072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45963.016958449072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45963.016958449072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45963.016958449072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45963.016958449072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45963.016958449072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45963.016958449072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45963.016958449072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45963.016958449072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45963.016958449072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45963.016958449072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45963.016958449072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45963.016958449072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45963.016958449072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45963.016958449072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45963.016958449072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45963.016958449072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45963.016958449072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45963.016958449072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45963.016958449072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45963.016958449072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45963.016958449072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45963.016958449072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45963.016958449072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45963.016958449072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45963.016958449072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45963.016958449072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45963.016958449072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45963.016958449072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45963.016958449072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45963.016958449072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45963.016958449072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45963.016958449072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45963.016958449072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45963.016958449072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45963.016958449072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45963.016958449072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45963.016958449072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45963.016958449072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45963.016958449072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45963.016958449072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45963.016958449072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45963.016958449072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45963.016958449072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45963.016958449072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45963.016958449072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45963.016958449072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45963.016958449072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45963.016958449072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45963.016958449072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45963.016958449072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45963.016958449072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45963.016958449072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45963.016958449072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45963.016958449072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45963.016958449072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45963.016958449072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45963.016958449072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45963.016958449072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45963.016958449072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45963.016958449072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45963.016958449072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45963.016958449072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45963.016958449072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45963.016958449072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45963.016958449072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45963.016958449072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45963.016958449072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45963.016958449072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45963.016958449072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45963.016958449072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45963.016958449072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45963.016958449072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45963.016958449072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45963.016958449072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45963.016958449072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45963.016958449072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45963.016958449072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45963.016958449072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45963.016958449072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45963.016958449072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45963.016958449072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45963.016958449072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45963.016958449072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45963.016958449072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45963.016958449072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45963.016958449072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45963.016958449072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45963.016958449072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45963.016958449072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45963.016958449072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45963.016958449072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45963.016958449072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45963.016958449072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45963.016958449072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45963.016958449072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45963.016958449072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45963.016958449072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45963.016958449072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45963.016958449072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45963.016958449072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45963.016958449072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45963.016958449072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45963.016958449072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45963.016958449072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45963.016958449072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45963.016958449072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45963.016958449072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45963.016958449072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45963.016958449072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45963.016958449072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45963.016958449072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45963.016958449072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45963.016958449072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45963.016958449072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45963.016958449072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45963.016958449072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45963.016958449072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45963.016958449072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45963.016958449072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45963.016958449072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45963.016958449072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45963.016958449072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45963.016958449072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45963.016958449072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45963.016958449072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45963.016958449072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45963.016958449072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45963.016958449072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45963.016958449072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45963.016958449072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45963.016958449072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45963.016958449072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45963.016958449072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45963.016958449072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45963.016958449072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45963.016958449072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45963.016958449072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45963.016958449072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45963.016958449072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45963.016958449072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45963.016958449072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45963.016958449072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45963.016958449072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45963.016958449072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45963.016958449072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45963.016958449072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45963.016958449072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45963.016958449072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45963.016958449072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45963.016958449072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45963.016958449072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45963.016958449072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45963.016958449072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45963.016958449072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45963.016958449072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45963.016958449072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45963.016958449072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45963.016958449072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45963.016958449072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45963.016958449072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45963.016958449072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45963.016958449072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45963.016958449072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45963.016958449072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45963.016958449072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45963.016958449072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45963.016958449072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45963.016958449072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45963.016958449072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45963.016958449072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45963.016958449072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45963.016958449072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45963.016958449072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45963.016958449072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45963.016958449072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45963.016958449072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45963.016958449072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45963.016958449072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45963.016958449072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45963.016958449072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45963.016958449072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45963.016958449072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45963.016958449072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45963.016958449072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45963.016958449072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45963.016958449072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45963.016958449072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45963.016958449072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45963.016958449072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45963.016958449072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45963.016958449072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45963.016958449072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45963.016958449072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45963.016958449072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45963.016958449072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45963.016958449072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45963.016958449072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45963.016958449072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45963.016958449072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45963.016958449072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45963.016958449072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45963.016958449072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45963.016958449072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45963.016958449072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45963.016958449072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45963.016958449072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45963.016958449072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45963.016958449072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45963.016958449072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45963.016958449072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45963.016958449072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45963.016958449072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45963.016958449072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45963.016958449072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45963.016958449072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45963.016958449072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45963.016958449072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45963.016958449072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45963.016958449072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45963.016958449072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45963.016958449072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45963.016958449072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45963.016958449072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45963.016958449072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45963.016958449072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45963.016958449072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45963.016958449072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45963.016958449072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45963.016958449072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45963.016958449072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45963.016958449072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45963.016958449072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45963.016958449072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45963.016958449072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45963.016958449072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45963.016958449072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45963.016958449072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45963.016958449072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45963.016958449072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45963.016958449072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45963.016958449072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45963.016958449072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45963.016958449072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45963.016958449072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45963.016958449072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45963.016958449072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45963.016958449072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45963.016958449072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45963.016958449072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45963.016958449072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45963.016958449072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45963.016958449072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45963.016958449072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45963.016958449072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45963.016958449072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45963.016958449072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45963.016958449072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45963.016958449072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45963.016958449072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45963.016958449072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45963.016958449072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45963.016958449072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45963.016958449072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45963.016958449072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45963.016958449072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45963.016958449072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45963.016958449072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45963.016958449072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45963.016958449072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45963.016958449072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45963.016958449072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45963.016958449072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45963.016958449072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45963.016958449072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45963.016958449072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45963.016958449072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45963.016958449072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45963.016958449072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45963.016958449072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45963.016958449072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45963.016958449072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45963.016958449072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45963.016958449072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45963.016958449072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45963.016958449072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45963.016958449072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45963.016958449072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45963.016958449072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45963.016958449072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45963.016958449072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45963.016958449072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45963.016958449072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45963.016958449072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45963.016958449072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45963.016958449072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45963.016958449072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45963.016958449072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45963.016958449072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45963.016958449072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45963.016958449072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45963.016958449072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45963.016958449072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45963.016958449072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45963.016958449072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45963.016958449072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45963.016958449072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45963.016958449072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45963.016958449072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45963.016958449072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45963.016958449072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45963.016958449072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45963.016958449072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45963.016958449072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45963.016958449072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45963.016958449072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45963.016958449072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45963.016958449072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45963.016958449072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45963.016958449072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45963.016958449072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45963.016958449072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45963.016958449072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45963.016958449072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45963.016958449072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45963.016958449072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45963.016958449072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45963.016958449072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45963.016958449072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45963.016958449072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45963.016958449072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45963.016958449072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45963.016958449072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45963.016958449072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45963.016958449072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45963.016958449072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45963.016958449072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45963.016958449072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45963.016958449072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45963.016958449072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45963.016958449072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45963.016958449072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45963.016958449072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45963.016958449072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45963.016958449072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45963.016958449072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45963.016958449072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45963.016958449072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45963.016958449072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45963.016958449072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45963.016958449072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45963.016958449072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45963.016958449072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45963.016958449072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45963.016958449072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45963.016958449072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45963.016958449072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45963.016958449072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45963.016958449072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45963.016958449072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45963.016958449072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45963.016958449072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45963.016958449072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45963.016958449072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45963.016958449072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45963.016958449072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45963.016958449072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45963.016958449072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45963.016958449072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45963.016958449072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45963.016958449072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45963.016958449072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45963.016958449072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45963.016958449072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45963.016958449072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45963.016958449072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45963.016958449072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45963.016958449072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45963.016958449072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45963.016958449072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45963.016958449072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45963.016958449072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45963.016958449072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45963.016958449072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45963.016958449072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45963.016958449072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45963.016958449072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45963.016958449072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45963.016958449072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45963.016958449072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45963.016958449072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45963.016958449072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45963.016958449072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45963.016958449072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45963.016958449072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45963.016958449072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45963.016958449072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45963.016958449072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45963.016958449072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45963.016958449072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45963.016958449072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45963.016958449072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45963.016958449072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45963.016958449072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45963.016958449072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45963.016958449072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45963.016958449072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45963.016958449072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45963.016958449072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45963.016958449072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45963.016958449072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45963.016958449072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45963.016958449072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45963.016958449072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45963.016958449072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45963.016958449072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45963.016958449072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45963.016958449072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45963.016958449072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45963.016958449072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45963.016958449072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45963.016958449072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45963.016958449072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45963.016958449072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45963.016958449072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45963.016958449072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45963.016958449072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45963.016958449072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45963.016958449072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45963.016958449072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45963.016958449072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45963.016958449072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45963.016958449072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45963.016958449072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45963.016958449072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45963.016958449072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45963.016958449072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45963.016958449072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45963.016958449072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45963.016958449072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45963.016958449072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45963.016958449072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45963.016958449072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45963.016958449072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45963.016958449072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45963.016958449072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45963.016958449072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45963.016958449072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45963.016958449072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45963.016958449072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45963.016958449072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45963.016958449072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45963.016958449072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45963.016958449072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45963.016958449072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45963.016958449072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45963.016958449072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45963.016958449072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45963.016958449072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45963.016958449072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45963.016958449072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45963.016958449072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45963.016958449072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45963.016958449072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45963.016958449072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45963.016958449072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45963.016958449072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45963.016958449072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45963.016958449072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45963.016958449072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45963.016958449072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45963.016958449072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45963.016958449072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45963.016958449072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45963.016958449072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45963.016958449072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45963.016958449072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45963.016958449072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45963.016958449072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45963.016958449072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45963.016958449072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45963.016958449072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45963.016958449072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45963.016958449072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45963.016958449072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45963.016958449072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45963.016958449072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45963.016958449072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45963.016958449072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45963.016958449072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45963.016958449072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45963.016958449072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45963.016958449072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45963.016958449072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45963.016958449072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45963.016958449072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45963.016958449072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45963.016958449072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45963.016958449072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45963.016958449072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45963.016958449072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45963.016958449072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45963.016958449072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45963.016958449072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45963.016958449072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45963.016958449072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45963.016958449072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45963.016958449072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45963.016958449072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45963.016958449072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45963.016958449072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45963.016958449072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45963.016958449072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45963.016958449072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45963.016958449072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45963.016958449072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45963.016958449072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45963.016958449072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45963.016958449072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45963.016958449072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45963.016958449072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45963.016958449072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45963.016958449072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45963.016958449072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45963.016958449072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45963.016958449072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45963.016958449072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45963.016958449072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45963.016958449072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45963.016958449072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45963.016958449072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45963.016958449072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45963.016958449072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45963.016958449072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45963.016958449072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45963.016958449072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45963.016958449072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45963.016958449072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45963.016958449072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45963.016958449072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45963.016958449072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45963.016958449072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45963.016958449072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45963.016958449072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45963.016958449072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45963.016958449072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45963.016958449072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45963.016958449072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45963.016958449072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45963.016958449072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45963.016958449072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45963.016958449072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45963.016958449072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45963.016958449072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45963.016958449072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45963.016958449072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45963.016958449072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45963.016958449072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45963.016958449072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45963.016958449072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45963.016958449072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45963.016958449072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45963.016958449072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45963.016958449072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45963.016958449072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45963.016958449072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45963.016958449072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45963.016958449072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45963.016958449072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45963.016958449072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45963.016958449072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45963.016958449072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45963.016958449072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45963.016958449072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45963.016958449072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45963.016958449072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45963.016958449072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45963.016958449072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45963.016958449072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45963.016958449072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45963.016958449072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45963.016958449072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45963.016958449072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45963.016958449072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45963.016958449072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45963.016958449072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45963.016958449072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45963.016958449072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45963.016958449072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45963.016958449072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45963.016958449072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45963.016958449072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45963.016958449072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45963.016958449072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45963.016958449072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45963.016958449072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45963.016958449072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45963.016958449072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45963.016958449072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45963.016958449072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45963.016958449072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45963.016958449072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45963.016958449072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45963.016958449072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45963.016958449072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45963.016958449072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45963.016958449072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45963.016958449072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45963.016958449072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45963.016958449072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45963.016958449072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45963.016958449072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45963.016958449072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45963.016958449072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45963.016958449072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45963.016958449072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45963.016958449072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45963.016958449072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45963.016958449072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45963.016958449072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45963.016958449072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45963.016958449072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45963.016958449072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45963.016958449072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45963.016958449072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45963.016958449072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45963.016958449072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45963.016958449072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45963.016958449072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45963.016958449072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45963.016958449072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45963.016958449072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45963.016958449072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45963.016958449072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45963.016958449072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45963.016958449072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45963.016958449072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45963.016958449072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45963.016958449072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45963.016958449072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45963.016958449072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45963.016958449072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45963.016958449072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45963.016958449072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45963.016958449072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45963.016958449072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45963.016958449072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45963.016958449072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45963.016958449072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45963.016958449072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45963.016958449072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45963.016958449072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45963.016958449072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45963.016958449072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45963.016958449072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45963.016958449072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45963.016958449072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45963.016958449072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45963.016958449072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45963.016958449072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45963.016958449072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45963.016958449072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45963.016958449072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45963.016958449072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45963.016958449072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45963.016958449072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45963.016958449072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45963.016958449072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45963.016958449072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45963.016958449072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45963.016958449072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45963.016958449072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45963.016958449072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45963.016958449072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45963.016958449072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45963.016958449072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45963.016958449072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45963.016958449072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45963.016958449072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45963.016958449072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45963.016958449072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45963.016958449072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45963.016958449072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45963.016958449072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45963.016958449072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45963.016958449072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45963.016958449072</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45963.016958449072</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45963.016958449072</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45963.016958449072</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259.53624062499875</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2.0482082175949472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3.3752199073205702E-2</v>
      </c>
      <c r="H4" s="122">
        <v>45962.977384259262</v>
      </c>
      <c r="I4" s="118" t="str">
        <f>IFERROR(VLOOKUP(D4,DB!A:F,6,0),"")</f>
        <v>Generator-SG</v>
      </c>
      <c r="J4" s="118" t="str">
        <f>IFERROR(VLOOKUP(D4,DB!A:G,7,0),"")</f>
        <v>Vandalized</v>
      </c>
      <c r="K4" s="124" t="s">
        <v>39114</v>
      </c>
      <c r="L4" s="120" t="str">
        <f>IFERROR(VLOOKUP(D4,DB!A:I,9,0),"")</f>
        <v>Latis</v>
      </c>
    </row>
    <row r="5" spans="1:16" ht="15" customHeight="1">
      <c r="A5" s="118"/>
      <c r="B5" s="118" t="str">
        <f>IFERROR(VLOOKUP(D5,DB!A:K,11,0),"")</f>
        <v/>
      </c>
      <c r="C5" s="119"/>
      <c r="D5" s="120"/>
      <c r="E5" s="97" t="s">
        <v>39021</v>
      </c>
      <c r="F5" s="122"/>
      <c r="G5" s="123">
        <f ca="1">IFERROR(NOW()-F5,"")</f>
        <v>45963.016958217595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45963.016958217595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45963.016958217595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45963.016958217595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45963.016958217595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45963.016958217595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45963.016958217595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45963.016958217595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45963.016958217595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45963.016958217595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45963.016958217595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45963.016958217595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45963.016958217595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45963.016958217595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45963.016958217595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45963.016958217595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45963.016958217595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45963.016958217595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45963.016958217595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45963.016958217595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45963.016958217595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45963.016958217595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45963.016958217595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45963.016958217595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45963.016958217595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45963.016958217595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45963.016958217595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45963.016958217595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45963.016958217595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45963.016958217595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45963.016958217595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45963.016958217595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45963.016958217595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45963.016958217595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45963.016958217595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45963.016958217595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45963.016958217595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45963.016958217595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45963.016958217595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45963.016958217595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45963.016958217595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45963.016958217595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45963.016958217595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45963.016958217595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45963.016958217595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45963.016958217595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45963.016958217595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45963.016958217595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45963.016958217595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45963.016958217595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45963.016958217595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45963.016958217595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45963.016958217595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45963.016958217595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45963.016958217595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45963.016958217595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45963.016958217595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45963.016958217595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45963.016958217595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45963.016958217595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45963.016958217595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45963.016958217595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45963.016958217595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45963.016958217595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45963.016958217595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45963.016958217595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45963.016958217595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45963.016958217595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45963.016958217595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45963.016958217595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45963.016958217595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45963.016958217595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45963.016958217595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45963.016958217595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45963.016958217595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45963.016958217595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45963.016958217595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45963.016958217595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45963.016958217595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45963.016958217595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45963.016958217595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45963.016958217595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45963.016958217595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45963.016958217595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45963.016958217595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45963.016958217595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45963.016958217595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45963.016958217595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45963.016958217595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45963.016958217595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45963.016958217595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45963.016958217595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45963.016958217595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45963.016958217595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45963.016958217595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45963.016958217595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45963.016958217595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45963.016958217595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45963.016958217595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45963.016958217595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45963.016958217595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45963.016958217595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45963.016958217595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45963.016958217595</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45963.016958217595</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45963.016958217595</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71.184898032406636</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36.828080902778311</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14.355847106482543</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45963.016958217595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45963.016958217595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45963.016958217595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45963.016958217595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45963.016958217595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45963.016958217595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45963.016958217595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45963.016958217595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45963.016958217595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45963.016958217595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45963.016958217595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45963.016958217595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45963.016958217595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45963.016958217595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45963.016958217595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45963.016958217595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45963.016958217595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45963.016958217595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45963.016958217595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45963.016958217595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45963.016958217595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45963.016958217595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45963.016958217595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45963.016958217595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45963.016958217595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45963.016958217595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45963.016958217595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45963.016958217595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45963.016958217595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45963.016958217595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45963.016958217595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45963.016958217595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45963.016958217595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45963.016958217595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45963.016958217595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45963.016958217595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45963.016958217595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45963.016958217595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45963.016958217595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45963.016958217595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45963.016958217595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45963.016958217595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45963.016958217595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45963.016958217595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45963.016958217595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45963.016958217595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45963.016958217595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45963.016958217595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45963.016958217595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45963.016958217595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45963.016958217595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45963.016958217595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45963.016958217595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45963.016958217595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45963.016958217595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45963.016958217595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45963.016958217595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45963.016958217595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45963.016958217595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45963.016958217595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45963.016958217595</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45963.016958217595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45963.016958217595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45963.016958217595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45963.016958217595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45963.016958217595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45963.016958217595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45963.016958217595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45963.016958217595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45963.016958217595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45963.016958217595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45963.016958217595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45963.016958217595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45963.016958217595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45963.016958217595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45963.016958217595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45963.016958217595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45963.016958217595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45963.016958217595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45963.016958217595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45963.016958217595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45963.016958217595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45963.016958217595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45963.016958217595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45963.016958217595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45963.016958217595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45963.016958217595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45963.016958217595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45963.016958217595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45963.016958217595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45963.016958217595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45963.016958217595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45963.016958217595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45963.016958217595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45963.016958217595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45963.016958217595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45963.016958217595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45963.016958217595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45963.016958217595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45963.016958217595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45963.016958217595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45963.016958217595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45963.016958217595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45963.016958217595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45963.016958217595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45963.016958217595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45963.016958217595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45963.016958217595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45963.016958217595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45963.016958217595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45963.016958217595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45963.016958217595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45963.016958217595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45963.016958217595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45963.016958217595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45963.016958217595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45963.016958217595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45963.016958217595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45963.016958217595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45963.016958217595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45963.016958217595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45963.016958217595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45963.016958217595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45963.016958217595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45963.016958217595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45963.016958217595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45963.016958217595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45963.016958217595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45963.016958217595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45963.016958217595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45963.016958217595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45963.016958217595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45963.016958217595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45963.016958217595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45963.016958217595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45963.016958217595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45963.016958217595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45963.016958217595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45963.016958217595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45963.016958217595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45963.016958217595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45963.016958217595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45963.016958217595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45963.016958217595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45963.016958217595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45963.016958217595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45963.016958217595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45963.016958217595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45963.016958217595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45963.016958217595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45963.016958217595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45963.016958217595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45963.016958217595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45963.016958217595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45963.016958217595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45963.016958217595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45963.016958217595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45963.016958217595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45963.016958217595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45963.016958217595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45963.016958217595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45963.016958217595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45963.016958217595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45963.016958217595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45963.016958217595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45963.016958217595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45963.016958217595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45963.016958217595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45963.016958217595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45963.016958217595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45963.016958217595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45963.016958217595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45963.016958217595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45963.016958217595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45963.016958217595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45963.016958217595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45963.016958217595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45963.016958217595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45963.016958217595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45963.016958217595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45963.016958217595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45963.016958217595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45963.016958217595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45963.016958217595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45963.016958217595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45963.016958217595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45963.016958217595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45963.016958217595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45963.016958217595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45963.016958217595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45963.016958217595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45963.016958217595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45963.016958217595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45963.016958217595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45963.016958217595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45963.016958217595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45963.016958217595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45963.016958217595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45963.016958217595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45963.016958217595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45963.016958217595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45963.016958217595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45963.016958217595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45963.016958217595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45963.016958217595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45963.016958217595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45963.016958217595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45963.016958217595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45963.016958217595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45963.016958217595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45963.016958217595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45963.016958217595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45963.016958217595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45963.016958217595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45963.016958217595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45963.016958217595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45963.016958217595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45963.016958217595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45963.016958217595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45963.016958217595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45963.016958217595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45963.016958217595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45963.016958217595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45963.016958217595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45963.016958217595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45963.016958217595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45963.016958217595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45963.016958217595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45963.016958217595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45963.016958217595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45963.016958217595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45963.016958217595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45963.016958217595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45963.016958217595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45963.016958217595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45963.016958217595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45963.016958217595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45963.016958217595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45963.016958217595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45963.016958217595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45963.016958217595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45963.016958217595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45963.016958217595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45963.016958217595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45963.016958217595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45963.016958217595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45963.016958217595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45963.016958217595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45963.016958217595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45963.016958217595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45963.016958217595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45963.016958217595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45963.016958217595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45963.016958217595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45963.016958217595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45963.016958217595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45963.016958217595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45963.016958217595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45963.016958217595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45963.016958217595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45963.016958217595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45963.016958217595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45963.016958217595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45963.016958217595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45963.016958217595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45963.016958217595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45963.016958217595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45963.016958217595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45963.016958217595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45963.016958217595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45963.016958217595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45963.016958217595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45963.016958217595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45963.016958217595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45963.016958217595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45963.016958217595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45963.016958217595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45963.016958217595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45963.016958217595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45963.016958217595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45963.016958217595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45963.016958217595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45963.016958217595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45963.016958217595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45963.016958217595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45963.016958217595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45963.016958217595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45963.016958217595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45963.016958217595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45963.016958217595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45963.016958217595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45963.016958217595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45963.016958217595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45963.016958217595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45963.016958217595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45963.016958217595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45963.016958217595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45963.016958217595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45963.016958217595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45963.016958217595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45963.016958217595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45963.016958217595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45963.016958217595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45963.016958217595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45963.016958217595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45963.016958217595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45963.016958217595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45963.016958217595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45963.016958217595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45963.016958217595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45963.016958217595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45963.016958217595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45963.016958217595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45963.016958217595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45963.016958217595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45963.016958217595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45963.016958217595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45963.016958217595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45963.016958217595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45963.016958217595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45963.016958217595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45963.016958217595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45963.016958217595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45963.016958217595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45963.016958217595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45963.016958217595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45963.016958217595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45963.016958217595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45963.016958217595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45963.016958217595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45963.016958217595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45963.016958217595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45963.016958217595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45963.016958217595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45963.016958217595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45963.016958217595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45963.016958217595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45963.016958217595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45963.016958217595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45963.016958217595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45963.016958217595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45963.016958217595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45963.016958217595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45963.016958217595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45963.016958217595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45963.016958217595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45963.016958217595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45963.016958217595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45963.016958217595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45963.016958217595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45963.016958217595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45963.016958217595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45963.016958217595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45963.016958217595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45963.016958217595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45963.016958217595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45963.016958217595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45963.016958217595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45963.016958217595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45963.016958217595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45963.016958217595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45963.016958217595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45963.016958217595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45963.016958217595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45963.016958217595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45963.016958217595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45963.016958217595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45963.016958217595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45963.016958217595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45963.016958217595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45963.016958217595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45963.016958217595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45963.016958217595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45963.016958217595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45963.016958217595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45963.016958217595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45963.016958217595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45963.016958217595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45963.016958217595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45963.016958217595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45963.016958217595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45963.016958217595</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39121</v>
      </c>
      <c r="B2" s="102" t="str">
        <f>IFERROR(VLOOKUP(D2,DB!A:K,11,0),"")</f>
        <v>R6</v>
      </c>
      <c r="C2" s="104">
        <v>1</v>
      </c>
      <c r="D2" s="102" t="s">
        <v>34850</v>
      </c>
      <c r="E2" s="102" t="s">
        <v>39122</v>
      </c>
      <c r="F2" s="106">
        <v>45963.042118055557</v>
      </c>
      <c r="G2" s="76">
        <f ca="1">IFERROR(NOW()-F2,"-")</f>
        <v>-2.5159837961837184E-2</v>
      </c>
      <c r="H2" s="106">
        <v>45963.010358796295</v>
      </c>
      <c r="I2" s="102" t="str">
        <f>IFERROR(VLOOKUP(D2,DB!A:F,6,0),"")</f>
        <v>SCECO</v>
      </c>
      <c r="J2" s="101" t="str">
        <f>IFERROR(VLOOKUP(D2,DB!A:G,7,0),"")</f>
        <v>In progress</v>
      </c>
      <c r="K2" s="107" t="s">
        <v>39123</v>
      </c>
      <c r="L2" s="108" t="str">
        <f>IFERROR(VLOOKUP(D2,DB!A:I,9,0),"")</f>
        <v>Latis</v>
      </c>
    </row>
    <row r="3" spans="1:16383" ht="35.25" customHeight="1">
      <c r="A3" s="103" t="s">
        <v>39124</v>
      </c>
      <c r="B3" s="102" t="str">
        <f>IFERROR(VLOOKUP(D3,DB!A:K,11,0),"")</f>
        <v>R6</v>
      </c>
      <c r="C3" s="104">
        <v>2</v>
      </c>
      <c r="D3" s="102" t="s">
        <v>38968</v>
      </c>
      <c r="E3" s="105" t="s">
        <v>39021</v>
      </c>
      <c r="F3" s="106">
        <v>45963.05027777778</v>
      </c>
      <c r="G3" s="76">
        <f ca="1">IFERROR(NOW()-F3,"-")</f>
        <v>-3.3319560185191222E-2</v>
      </c>
      <c r="H3" s="106">
        <v>45963.035891203705</v>
      </c>
      <c r="I3" s="102" t="str">
        <f>IFERROR(VLOOKUP(D3,DB!A:F,6,0),"")</f>
        <v>Generator-SG</v>
      </c>
      <c r="J3" s="101" t="str">
        <f>IFERROR(VLOOKUP(D3,DB!A:G,7,0),"")</f>
        <v>Vandalized</v>
      </c>
      <c r="K3" s="107" t="s">
        <v>39125</v>
      </c>
      <c r="L3" s="108" t="str">
        <f>IFERROR(VLOOKUP(D3,DB!A:I,9,0),"")</f>
        <v>Latis</v>
      </c>
    </row>
    <row r="4" spans="1:16383" ht="31.5" customHeight="1">
      <c r="A4" s="103"/>
      <c r="B4" s="102" t="str">
        <f>IFERROR(VLOOKUP(D4,DB!A:K,11,0),"")</f>
        <v/>
      </c>
      <c r="C4" s="104"/>
      <c r="D4" s="102"/>
      <c r="E4" s="105"/>
      <c r="F4" s="106"/>
      <c r="G4" s="76">
        <f ca="1">IFERROR(NOW()-F4,"-")</f>
        <v>45963.016958217595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45963.016958217595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45963.016958217595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45963.016958217595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45963.016958217595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45963.016958217595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45963.016958217595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45963.016958217595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45963.016958217595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45963.016958217595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45963.016958217595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45963.016958217595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45963.016958217595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45963.016958217595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45963.016958217595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45963.016958217595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45963.016958217595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45963.016958217595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45963.016958217595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45963.016958217595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45963.016958217595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45963.016958217595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45963.016958217595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45963.016958217595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45963.016958217595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45963.016958217595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45963.016958217595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45963.016958217595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45963.016958217595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45963.016958217595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45963.016958217595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45963.016958217595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2025-11-01T22:26:26Z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