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57" documentId="13_ncr:1_{F6CB121F-512D-4AA6-A0C1-0FB36C537598}" xr6:coauthVersionLast="47" xr6:coauthVersionMax="47" xr10:uidLastSave="{9388F3D0-D590-47DD-B706-1FC6B83F2EF3}"/>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<sst xmlns="http://schemas.openxmlformats.org/spreadsheetml/2006/main" count="179036" uniqueCount="39110">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</sst>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9" totalsRowShown="0" headerRowDxfId="174" dataDxfId="173" headerRowBorderDxfId="171" tableBorderDxfId="172" totalsRowBorderDxfId="170">
  <autoFilter ref="A1:L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9"/>
  <sheetViews>
    <sheetView tabSelected="1" workbookViewId="0">
      <selection activeCell="D10" sqref="D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296.08093958333484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0.40162245370447636</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0.40032615741074551</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45959.029365509261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45959.029365509261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45959.029365509261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45959.029365509261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45959.029365509261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45959.029365509261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45959.029365509261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45959.029365509261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45959.029365509261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45959.029365509261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45959.029365509261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45959.029365509261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45959.029365509261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45959.029365509261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45959.029365509261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45959.029365509261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45959.029365509261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45959.029365509261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45959.029365509261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45959.029365509261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45959.029365509261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45959.029365509261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45959.029365509261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45959.029365509261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45959.029365509261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45959.029365509261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45959.029365509261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45959.029365509261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45959.029365509261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45959.029365509261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45959.029365509261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45959.029365509261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45959.029365509261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45959.029365509261</v>
      </c>
      <c r="H38" s="136"/>
      <c r="I38" s="134" t="str">
        <f>IFERROR(VLOOKUP(D38,DB!A:F,6,0),"")</f>
        <v/>
      </c>
      <c r="J38" s="134" t="str">
        <f>IFERROR(VLOOKUP(D38,DB!A:G,7,0),"")</f>
        <v/>
      </c>
      <c r="K38" s="138"/>
      <c r="L38" s="139" t="str">
        <f>IFERROR(VLOOKUP(D38,DB!A:I,9,0),"")</f>
        <v/>
      </c>
    </row>
    <row r="39" spans="1:12" ht="15" customHeight="1">
      <c r="A39" s="145"/>
      <c r="B39" s="146" t="str">
        <f>IFERROR(VLOOKUP(D39,DB!A:K,11,0),"")</f>
        <v/>
      </c>
      <c r="C39" s="146"/>
      <c r="D39" s="146"/>
      <c r="E39" s="147"/>
      <c r="F39" s="148"/>
      <c r="G39" s="149">
        <f ca="1">IFERROR(NOW()-F39,"")</f>
        <v>45959.029365509261</v>
      </c>
      <c r="H39" s="148"/>
      <c r="I39" s="146" t="str">
        <f>IFERROR(VLOOKUP(D39,DB!A:F,6,0),"")</f>
        <v/>
      </c>
      <c r="J39" s="146" t="str">
        <f>IFERROR(VLOOKUP(D39,DB!A:G,7,0),"")</f>
        <v/>
      </c>
      <c r="K39" s="150"/>
      <c r="L39" s="151" t="str">
        <f>IFERROR(VLOOKUP(D39,DB!A:I,9,0),"")</f>
        <v/>
      </c>
    </row>
  </sheetData>
  <customSheetViews>
    <customSheetView guid="{F6042A99-DD27-4453-835D-0834D95730CC}" filter="1" showAutoFilter="1">
      <pageMargins left="0" right="0" top="0" bottom="0" header="0" footer="0"/>
      <autoFilter ref="B1:M1" xr:uid="{ABE9158A-6E3A-495B-BA54-13DD2E26B2FC}"/>
    </customSheetView>
  </customSheetViews>
  <dataValidations count="2">
    <dataValidation allowBlank="1" showInputMessage="1" showErrorMessage="1" sqref="E1" xr:uid="{5DBA255D-CDD9-49FB-AD3C-AF70AB4EE696}"/>
    <dataValidation type="list" allowBlank="1" showInputMessage="1" showErrorMessage="1" sqref="E2:E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134.02952754629951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0.2872821759301587</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0.25310393518884666</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9.147199074504897E-2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45959.029365509261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45959.029365509261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45959.029365509261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45959.029365509261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45959.029365509261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45959.029365509261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45959.029365509261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45959.029365509261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45959.029365509261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45959.029365509261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45959.029365509261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45959.029365509261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45959.029365509261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45959.029365509261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45959.029365509261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45959.029365509261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45959.029365509261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45959.029365509261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45959.029365509261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45959.029365509261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45959.029365509261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45959.029365509261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45959.029365509261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45959.029365509261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45959.029365509261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45959.029365509261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45959.029365509261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45959.029365509261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45959.029365509261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45959.029365509261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45959.029365509261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45959.029365509261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45959.029365509261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45959.029365509261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45959.029365509261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45959.029365509261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45959.029365509261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45959.029365509261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45959.029365509261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45959.029365509261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45959.029365509261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45959.029365509261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45959.029365509261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45959.029365509261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45959.029365509261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45959.029365509261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45959.029365509261</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45959.029365509261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45959.029365509261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45959.029365509261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45959.029365509261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45959.029365509261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45959.029365509261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45959.029365509261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45959.029365509261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45959.029365509261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45959.029365509261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45959.029365509261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45959.029365509261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45959.029365509261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45959.029365509261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45959.029365509261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45959.029365509261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45959.029365509261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45959.029365509261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45959.029365509261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45959.029365509261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45959.029365509261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45959.029365509261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45959.029365509261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45959.029365509261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45959.029365509261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45959.029365509261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45959.029365509261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45959.029365509261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45959.029365509261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45959.029365509261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45959.029365509261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45959.029365509261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45959.029365509261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45959.029365509261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45959.029365509261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45959.029365509261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45959.029365509261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45959.029365509261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45959.029365509261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45959.029365509261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45959.029365509261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45959.029365509261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45959.029365509261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45959.029365509261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45959.029365509261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45959.029365509261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45959.029365509261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45959.029365509261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45959.029365509261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45959.029365509261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45959.029365509261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45959.029365509261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45959.029365509261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45959.029365509261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45959.029365509261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45959.029365509261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45959.029365509261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45959.029365509261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45959.029365509261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45959.029365509261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45959.029365509261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45959.029365509261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45959.029365509261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45959.029365509261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45959.029365509261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45959.029365509261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45959.029365509261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45959.029365509261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45959.029365509261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45959.029365509261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45959.029365509261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45959.029365509261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45959.029365509261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45959.029365509261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45959.029365509261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45959.029365509261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45959.029365509261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45959.029365509261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45959.029365509261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45959.029365509261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45959.029365509261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45959.029365509261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45959.029365509261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45959.029365509261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45959.029365509261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45959.029365509261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45959.029365509261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45959.029365509261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45959.029365509261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45959.029365509261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45959.029365509261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45959.029365509261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45959.029365509261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45959.029365509261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45959.029365509261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45959.029365509261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45959.029365509261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45959.029365509261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45959.029365509261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45959.029365509261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45959.029365509261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45959.029365509261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45959.029365509261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45959.029365509261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45959.029365509261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45959.029365509261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45959.029365509261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45959.029365509261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45959.029365509261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45959.029365509261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45959.029365509261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45959.029365509261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45959.029365509261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45959.029365509261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45959.029365509261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45959.029365509261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45959.029365509261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45959.029365509261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45959.029365509261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45959.029365509261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45959.029365509261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45959.029365509261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45959.029365509261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45959.029365509261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45959.029365509261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45959.029365509261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45959.029365509261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45959.029365509261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45959.029365509261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45959.029365509261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45959.029365509261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45959.029365509261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45959.029365509261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45959.029365509261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45959.029365509261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45959.029365509261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45959.029365509261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45959.029365509261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45959.029365509261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45959.029365509261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45959.029365509261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45959.029365509261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45959.029365509261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45959.029365509261</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45959.029365509261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45959.029365509261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45959.029365509261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45959.029365509261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45959.029365509261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45959.029365509261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45959.029365509261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45959.029365509261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45959.029365509261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45959.029365509261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45959.029365509261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45959.029365509261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45959.029365509261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45959.029365509261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45959.029365509261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45959.029365509261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45959.029365509261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45959.029365509261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45959.029365509261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45959.029365509261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45959.029365509261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45959.029365509261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45959.029365509261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45959.029365509261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45959.029365509261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45959.029365509261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45959.029365509261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45959.029365509261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45959.029365509261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45959.029365509261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45959.029365509261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45959.029365509261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45959.029365509261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45959.029365509261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45959.029365509261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45959.029365509261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45959.029365509261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45959.029365509261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45959.029365509261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45959.029365509261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45959.029365509261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45959.029365509261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45959.029365509261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45959.029365509261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45959.029365509261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45959.029365509261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45959.029365509261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45959.029365509261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45959.029365509261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45959.029365509261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45959.029365509261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45959.029365509261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45959.029365509261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45959.029365509261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45959.029365509261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45959.029365509261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45959.029365509261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45959.029365509261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45959.029365509261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45959.029365509261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45959.029365509261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45959.029365509261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45959.029365509261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45959.029365509261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45959.029365509261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45959.029365509261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45959.029365509261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45959.029365509261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45959.029365509261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45959.029365509261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45959.029365509261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45959.029365509261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45959.029365509261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45959.029365509261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45959.029365509261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45959.029365509261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45959.029365509261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45959.029365509261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45959.029365509261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45959.029365509261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45959.029365509261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45959.029365509261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45959.029365509261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45959.029365509261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45959.029365509261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45959.029365509261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45959.029365509261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45959.029365509261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45959.029365509261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45959.029365509261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45959.029365509261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45959.029365509261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45959.029365509261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45959.029365509261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45959.029365509261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45959.029365509261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45959.029365509261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45959.029365509261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45959.029365509261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45959.029365509261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45959.029365509261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45959.029365509261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45959.029365509261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45959.029365509261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45959.029365509261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45959.029365509261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45959.029365509261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45959.029365509261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45959.029365509261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45959.029365509261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45959.029365509261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45959.029365509261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45959.029365509261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45959.029365509261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45959.029365509261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45959.029365509261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45959.029365509261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45959.029365509261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45959.029365509261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45959.029365509261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45959.029365509261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45959.029365509261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45959.029365509261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45959.029365509261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45959.029365509261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45959.029365509261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45959.029365509261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45959.029365509261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45959.029365509261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45959.029365509261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45959.029365509261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45959.029365509261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45959.029365509261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45959.029365509261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45959.029365509261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45959.029365509261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45959.029365509261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45959.029365509261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45959.029365509261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45959.029365509261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45959.029365509261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45959.029365509261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45959.029365509261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45959.029365509261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45959.029365509261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45959.029365509261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45959.029365509261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45959.029365509261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45959.029365509261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45959.029365509261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45959.029365509261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45959.029365509261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45959.029365509261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45959.029365509261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45959.029365509261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45959.029365509261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45959.029365509261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45959.029365509261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45959.029365509261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45959.029365509261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45959.029365509261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45959.029365509261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45959.029365509261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45959.029365509261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45959.029365509261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45959.029365509261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45959.029365509261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45959.029365509261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45959.029365509261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45959.029365509261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45959.029365509261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45959.029365509261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45959.029365509261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45959.029365509261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45959.029365509261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45959.029365509261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45959.029365509261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45959.029365509261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45959.029365509261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45959.029365509261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45959.029365509261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45959.029365509261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45959.029365509261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45959.029365509261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45959.029365509261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45959.029365509261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45959.029365509261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45959.029365509261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45959.029365509261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45959.029365509261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45959.029365509261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45959.029365509261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45959.029365509261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45959.029365509261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45959.029365509261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45959.029365509261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45959.029365509261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45959.029365509261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45959.029365509261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45959.029365509261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45959.029365509261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45959.029365509261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45959.029365509261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45959.029365509261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45959.029365509261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45959.029365509261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45959.029365509261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45959.029365509261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45959.029365509261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45959.029365509261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45959.029365509261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45959.029365509261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45959.029365509261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45959.029365509261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45959.029365509261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45959.029365509261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45959.029365509261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45959.029365509261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45959.029365509261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45959.029365509261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45959.029365509261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45959.029365509261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45959.029365509261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45959.029365509261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45959.029365509261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45959.029365509261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45959.029365509261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45959.029365509261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45959.029365509261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45959.029365509261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45959.029365509261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45959.029365509261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45959.029365509261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45959.029365509261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45959.029365509261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45959.029365509261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45959.029365509261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45959.029365509261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45959.029365509261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45959.029365509261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45959.029365509261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45959.029365509261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45959.029365509261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45959.029365509261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45959.029365509261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45959.029365509261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45959.029365509261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45959.029365509261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45959.029365509261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45959.029365509261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45959.029365509261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45959.029365509261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45959.029365509261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45959.029365509261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45959.029365509261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45959.029365509261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45959.029365509261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45959.029365509261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45959.029365509261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45959.029365509261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45959.029365509261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45959.029365509261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45959.029365509261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45959.029365509261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45959.029365509261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45959.029365509261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45959.029365509261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45959.029365509261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45959.029365509261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45959.029365509261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45959.029365509261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45959.029365509261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45959.029365509261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45959.029365509261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45959.029365509261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45959.029365509261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45959.029365509261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45959.029365509261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45959.029365509261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45959.029365509261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45959.029365509261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45959.029365509261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45959.029365509261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45959.029365509261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45959.029365509261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45959.029365509261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45959.029365509261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45959.029365509261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45959.029365509261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45959.029365509261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45959.029365509261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45959.029365509261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45959.029365509261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45959.029365509261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45959.029365509261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45959.029365509261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45959.029365509261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45959.029365509261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45959.029365509261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45959.029365509261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45959.029365509261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45959.029365509261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45959.029365509261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45959.029365509261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45959.029365509261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45959.029365509261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45959.029365509261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45959.029365509261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45959.029365509261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45959.029365509261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45959.029365509261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45959.029365509261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45959.029365509261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45959.029365509261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45959.029365509261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45959.029365509261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45959.029365509261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45959.029365509261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45959.029365509261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45959.029365509261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45959.029365509261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45959.029365509261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45959.029365509261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45959.029365509261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45959.029365509261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45959.029365509261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45959.029365509261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45959.029365509261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45959.029365509261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45959.029365509261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45959.029365509261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45959.029365509261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45959.029365509261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45959.029365509261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45959.029365509261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45959.029365509261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45959.029365509261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45959.029365509261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45959.029365509261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45959.029365509261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45959.029365509261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45959.029365509261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45959.029365509261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45959.029365509261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45959.029365509261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45959.029365509261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45959.029365509261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45959.029365509261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45959.029365509261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45959.029365509261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45959.029365509261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45959.029365509261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45959.029365509261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45959.029365509261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45959.029365509261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45959.029365509261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45959.029365509261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45959.029365509261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45959.029365509261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45959.029365509261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45959.029365509261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45959.029365509261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45959.029365509261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45959.029365509261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45959.029365509261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45959.029365509261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45959.029365509261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45959.029365509261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45959.029365509261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45959.029365509261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45959.029365509261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45959.029365509261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45959.029365509261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45959.029365509261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45959.029365509261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45959.029365509261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45959.029365509261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45959.029365509261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45959.029365509261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45959.029365509261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45959.029365509261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45959.029365509261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45959.029365509261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45959.029365509261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45959.029365509261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45959.029365509261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45959.029365509261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45959.029365509261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45959.029365509261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45959.029365509261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45959.029365509261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45959.029365509261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45959.029365509261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45959.029365509261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45959.029365509261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45959.029365509261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45959.029365509261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45959.029365509261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45959.029365509261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45959.029365509261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45959.029365509261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45959.029365509261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45959.029365509261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45959.029365509261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45959.029365509261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45959.029365509261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45959.029365509261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45959.029365509261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45959.029365509261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45959.029365509261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45959.029365509261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45959.029365509261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45959.029365509261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45959.029365509261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45959.029365509261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45959.029365509261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45959.029365509261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45959.029365509261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45959.029365509261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45959.029365509261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45959.029365509261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45959.029365509261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45959.029365509261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45959.029365509261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45959.029365509261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45959.029365509261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45959.029365509261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45959.029365509261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45959.029365509261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45959.029365509261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45959.029365509261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45959.029365509261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45959.029365509261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45959.029365509261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45959.029365509261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45959.029365509261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45959.029365509261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45959.029365509261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45959.029365509261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45959.029365509261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45959.029365509261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45959.029365509261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45959.029365509261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45959.029365509261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45959.029365509261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45959.029365509261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45959.029365509261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45959.029365509261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45959.029365509261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45959.029365509261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45959.029365509261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45959.029365509261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45959.029365509261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45959.029365509261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45959.029365509261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45959.029365509261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45959.029365509261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45959.029365509261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45959.029365509261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45959.029365509261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45959.029365509261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45959.029365509261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45959.029365509261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45959.029365509261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45959.029365509261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45959.029365509261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45959.029365509261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45959.029365509261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45959.029365509261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45959.029365509261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45959.029365509261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45959.029365509261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45959.029365509261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45959.029365509261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45959.029365509261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45959.029365509261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45959.029365509261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45959.029365509261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45959.029365509261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45959.029365509261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45959.029365509261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45959.029365509261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45959.029365509261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45959.029365509261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45959.029365509261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45959.029365509261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45959.029365509261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45959.029365509261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45959.029365509261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45959.029365509261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45959.029365509261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45959.029365509261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45959.029365509261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45959.029365509261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45959.029365509261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45959.029365509261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45959.029365509261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45959.029365509261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45959.029365509261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45959.029365509261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45959.029365509261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45959.029365509261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45959.029365509261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45959.029365509261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45959.029365509261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45959.029365509261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45959.029365509261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45959.029365509261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45959.029365509261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45959.029365509261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45959.029365509261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45959.029365509261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45959.029365509261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45959.029365509261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45959.029365509261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45959.029365509261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45959.029365509261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45959.029365509261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45959.029365509261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45959.029365509261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45959.029365509261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45959.029365509261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45959.029365509261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45959.029365509261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45959.029365509261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45959.029365509261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45959.029365509261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45959.029365509261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45959.029365509261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45959.029365509261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45959.029365509261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45959.029365509261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45959.029365509261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45959.029365509261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45959.029365509261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45959.029365509261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45959.029365509261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45959.029365509261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45959.029365509261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45959.029365509261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45959.029365509261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45959.029365509261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45959.029365509261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45959.029365509261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45959.029365509261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45959.029365509261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45959.029365509261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45959.029365509261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45959.029365509261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45959.029365509261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45959.029365509261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45959.029365509261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45959.029365509261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45959.029365509261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45959.029365509261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45959.029365509261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45959.029365509261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45959.029365509261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45959.029365509261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45959.029365509261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45959.029365509261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45959.029365509261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45959.029365509261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45959.029365509261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45959.029365509261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45959.029365509261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45959.029365509261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45959.029365509261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45959.029365509261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45959.029365509261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45959.029365509261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45959.029365509261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45959.029365509261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45959.029365509261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45959.029365509261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45959.029365509261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45959.029365509261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45959.029365509261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45959.029365509261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45959.029365509261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45959.029365509261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45959.029365509261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45959.029365509261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45959.029365509261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45959.029365509261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45959.029365509261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45959.029365509261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45959.029365509261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45959.029365509261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45959.029365509261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45959.029365509261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45959.029365509261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45959.029365509261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45959.029365509261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45959.029365509261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45959.029365509261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45959.029365509261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45959.029365509261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45959.029365509261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45959.029365509261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45959.029365509261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45959.029365509261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45959.029365509261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45959.029365509261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45959.029365509261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45959.029365509261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45959.029365509261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45959.029365509261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45959.029365509261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45959.029365509261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45959.029365509261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45959.029365509261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45959.029365509261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45959.029365509261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45959.029365509261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45959.029365509261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45959.029365509261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45959.029365509261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45959.029365509261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45959.029365509261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45959.029365509261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45959.029365509261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45959.029365509261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45959.029365509261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45959.029365509261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45959.029365509261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45959.029365509261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45959.029365509261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45959.029365509261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45959.029365509261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45959.029365509261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45959.029365509261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45959.029365509261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45959.029365509261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45959.029365509261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45959.029365509261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45959.029365509261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45959.029365509261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45959.029365509261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45959.029365509261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45959.029365509261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45959.029365509261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45959.029365509261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45959.029365509261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45959.029365509261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45959.029365509261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45959.029365509261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45959.029365509261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45959.029365509261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45959.029365509261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45959.029365509261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45959.029365509261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45959.029365509261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45959.029365509261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45959.029365509261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45959.029365509261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45959.029365509261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45959.029365509261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45959.029365509261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45959.029365509261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45959.029365509261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45959.029365509261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45959.029365509261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45959.029365509261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45959.029365509261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45959.029365509261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45959.029365509261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45959.029365509261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45959.029365509261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45959.029365509261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45959.029365509261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45959.029365509261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45959.029365509261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45959.029365509261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45959.029365509261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45959.029365509261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45959.029365509261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45959.029365509261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45959.029365509261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45959.029365509261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45959.029365509261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45959.029365509261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45959.029365509261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45959.029365509261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45959.029365509261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45959.029365509261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45959.029365509261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45959.029365509261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45959.029365509261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45959.029365509261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45959.029365509261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45959.029365509261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45959.029365509261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45959.029365509261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45959.029365509261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45959.029365509261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45959.029365509261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45959.029365509261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45959.029365509261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45959.029365509261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45959.029365509261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45959.029365509261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45959.029365509261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45959.029365509261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45959.029365509261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45959.029365509261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45959.029365509261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45959.029365509261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45959.029365509261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45959.029365509261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45959.029365509261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45959.029365509261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45959.029365509261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45959.029365509261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45959.029365509261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45959.029365509261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45959.029365509261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45959.029365509261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45959.029365509261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45959.029365509261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45959.029365509261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45959.029365509261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45959.029365509261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45959.029365509261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45959.029365509261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45959.029365509261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45959.029365509261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45959.029365509261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45959.029365509261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45959.029365509261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45959.029365509261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45959.029365509261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45959.029365509261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45959.029365509261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45959.029365509261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45959.029365509261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45959.029365509261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45959.029365509261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45959.029365509261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45959.029365509261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45959.029365509261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45959.029365509261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45959.029365509261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45959.029365509261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45959.029365509261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45959.029365509261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45959.029365509261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45959.029365509261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45959.029365509261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45959.029365509261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45959.029365509261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45959.029365509261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45959.029365509261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45959.029365509261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45959.029365509261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45959.029365509261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45959.029365509261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45959.029365509261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45959.029365509261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45959.029365509261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45959.029365509261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45959.029365509261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45959.029365509261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45959.029365509261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45959.029365509261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45959.029365509261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45959.029365509261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45959.029365509261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45959.029365509261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45959.029365509261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45959.029365509261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45959.029365509261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45959.029365509261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45959.029365509261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45959.029365509261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45959.029365509261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45959.029365509261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45959.029365509261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45959.029365509261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45959.029365509261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45959.029365509261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45959.029365509261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45959.029365509261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45959.029365509261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45959.029365509261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45959.029365509261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45959.029365509261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45959.029365509261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45959.029365509261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45959.029365509261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45959.029365509261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45959.029365509261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45959.029365509261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45959.029365509261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45959.029365509261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45959.029365509261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45959.029365509261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45959.029365509261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45959.029365509261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45959.029365509261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45959.029365509261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45959.029365509261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45959.029365509261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45959.029365509261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45959.029365509261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45959.029365509261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45959.029365509261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45959.029365509261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45959.029365509261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45959.029365509261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45959.029365509261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45959.029365509261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45959.029365509261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45959.029365509261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45959.029365509261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45959.029365509261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45959.029365509261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45959.029365509261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45959.029365509261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45959.029365509261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45959.029365509261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45959.029365509261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45959.029365509261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45959.029365509261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45959.029365509261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45959.029365509261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45959.029365509261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45959.029365509261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45959.029365509261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45959.029365509261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45959.029365509261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45959.029365509261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45959.029365509261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45959.029365509261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45959.029365509261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45959.029365509261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45959.029365509261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45959.029365509261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45959.029365509261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45959.029365509261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45959.029365509261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45959.029365509261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45959.029365509261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45959.029365509261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45959.029365509261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45959.029365509261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45959.029365509261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45959.029365509261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45959.029365509261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45959.029365509261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45959.029365509261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45959.029365509261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45959.029365509261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45959.029365509261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45959.029365509261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45959.029365509261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45959.029365509261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45959.029365509261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45959.029365509261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45959.029365509261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45959.029365509261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45959.029365509261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45959.029365509261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45959.029365509261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45959.029365509261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45959.029365509261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45959.029365509261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45959.029365509261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45959.029365509261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45959.029365509261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45959.029365509261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45959.029365509261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45959.029365509261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45959.029365509261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45959.029365509261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45959.029365509261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45959.029365509261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45959.029365509261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45959.029365509261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45959.029365509261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45959.029365509261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45959.029365509261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45959.029365509261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45959.029365509261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45959.029365509261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45959.029365509261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45959.029365509261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45959.029365509261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45959.029365509261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45959.029365509261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45959.029365509261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45959.029365509261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45959.029365509261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45959.029365509261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45959.029365509261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45959.029365509261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45959.029365509261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45959.029365509261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45959.029365509261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45959.029365509261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45959.029365509261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45959.029365509261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45959.029365509261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45959.029365509261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45959.029365509261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45959.029365509261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45959.029365509261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45959.029365509261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45959.029365509261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45959.029365509261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45959.029365509261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45959.029365509261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45959.029365509261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45959.029365509261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45959.029365509261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45959.029365509261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45959.029365509261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45959.029365509261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45959.029365509261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45959.029365509261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45959.029365509261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45959.029365509261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45959.029365509261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45959.029365509261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45959.029365509261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45959.029365509261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45959.029365509261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45959.029365509261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45959.029365509261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45959.029365509261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45959.029365509261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45959.029365509261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45959.029365509261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45959.029365509261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45959.029365509261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45959.029365509261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45959.029365509261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45959.029365509261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45959.029365509261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45959.029365509261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45959.029365509261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45959.029365509261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45959.029365509261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45959.029365509261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45959.029365509261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45959.029365509261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45959.029365509261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45959.029365509261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45959.029365509261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45959.029365509261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45959.029365509261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45959.029365509261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45959.029365509261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45959.029365509261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45959.029365509261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45959.029365509261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45959.029365509261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45959.029365509261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45959.029365509261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45959.029365509261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45959.029365509261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45959.029365509261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45959.029365509261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45959.029365509261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45959.029365509261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45959.029365509261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45959.029365509261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45959.029365509261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45959.029365509261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45959.029365509261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45959.029365509261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45959.029365509261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45959.029365509261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45959.029365509261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45959.029365509261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45959.029365509261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45959.029365509261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45959.029365509261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45959.029365509261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45959.029365509261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45959.029365509261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45959.029365509261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45959.029365509261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45959.029365509261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45959.029365509261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45959.029365509261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45959.029365509261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45959.029365509261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45959.029365509261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45959.029365509261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45959.029365509261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45959.029365509261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45959.029365509261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45959.029365509261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45959.029365509261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45959.029365509261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45959.029365509261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45959.029365509261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45959.029365509261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45959.029365509261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45959.029365509261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45959.029365509261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45959.029365509261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45959.029365509261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45959.029365509261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45959.029365509261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45959.029365509261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45959.029365509261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45959.029365509261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45959.029365509261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45959.029365509261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45959.029365509261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45959.029365509261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45959.029365509261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45959.029365509261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45959.029365509261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45959.029365509261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45959.029365509261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45959.029365509261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45959.029365509261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45959.029365509261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45959.029365509261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45959.029365509261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45959.029365509261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45959.029365509261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45959.029365509261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45959.029365509261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45959.029365509261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45959.029365509261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45959.029365509261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45959.029365509261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45959.029365509261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45959.029365509261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45959.029365509261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45959.029365509261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45959.029365509261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45959.029365509261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45959.029365509261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45959.029365509261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45959.029365509261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45959.029365509261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45959.029365509261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45959.029365509261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45959.029365509261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45959.029365509261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45959.029365509261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45959.029365509261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45959.029365509261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45959.029365509261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45959.029365509261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45959.029365509261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45959.029365509261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45959.029365509261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45959.029365509261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45959.029365509261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45959.029365509261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45959.029365509261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45959.029365509261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45959.029365509261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45959.029365509261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45959.029365509261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45959.029365509261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45959.029365509261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45959.029365509261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45959.029365509261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45959.029365509261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45959.029365509261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45959.029365509261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45959.029365509261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45959.029365509261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45959.029365509261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45959.029365509261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45959.029365509261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45959.029365509261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45959.029365509261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45959.029365509261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45959.029365509261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45959.029365509261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45959.029365509261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45959.029365509261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45959.029365509261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45959.029365509261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45959.029365509261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45959.029365509261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45959.029365509261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45959.029365509261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45959.029365509261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45959.029365509261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45959.029365509261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45959.029365509261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45959.029365509261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45959.029365509261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45959.029365509261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45959.029365509261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45959.029365509261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45959.029365509261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45959.029365509261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45959.029365509261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45959.029365509261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45959.029365509261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45959.029365509261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45959.029365509261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45959.029365509261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45959.029365509261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255.54864791666478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0.15367106481426163</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0.10505995370476739</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45959.029365509261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45959.029365509261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45959.029365509261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45959.029365509261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45959.029365509261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45959.029365509261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45959.029365509261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45959.029365509261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45959.029365509261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45959.029365509261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45959.029365509261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45959.029365509261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45959.029365509261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45959.029365509261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45959.029365509261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45959.029365509261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45959.029365509261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45959.029365509261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45959.029365509261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45959.029365509261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45959.029365509261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45959.029365509261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45959.029365509261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45959.029365509261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45959.029365509261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45959.029365509261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45959.029365509261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45959.029365509261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45959.029365509261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45959.029365509261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45959.029365509261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45959.029365509261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45959.029365509261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45959.029365509261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45959.029365509261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45959.029365509261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45959.029365509261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45959.029365509261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45959.029365509261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45959.029365509261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45959.029365509261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45959.029365509261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45959.029365509261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45959.029365509261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45959.029365509261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45959.029365509261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45959.029365509261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45959.029365509261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45959.029365509261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45959.029365509261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45959.029365509261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45959.029365509261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45959.029365509261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45959.029365509261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45959.029365509261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45959.029365509261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45959.029365509261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45959.029365509261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45959.029365509261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45959.029365509261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45959.029365509261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45959.029365509261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45959.029365509261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45959.029365509261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45959.029365509261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45959.029365509261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45959.029365509261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45959.029365509261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45959.029365509261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45959.029365509261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45959.029365509261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45959.029365509261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45959.029365509261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45959.029365509261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45959.029365509261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45959.029365509261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45959.029365509261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45959.029365509261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45959.029365509261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45959.029365509261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45959.029365509261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45959.029365509261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45959.029365509261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45959.029365509261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45959.029365509261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45959.029365509261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45959.029365509261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45959.029365509261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45959.029365509261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45959.029365509261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45959.029365509261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45959.029365509261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45959.029365509261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45959.029365509261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45959.029365509261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45959.029365509261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45959.029365509261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45959.029365509261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45959.029365509261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45959.029365509261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45959.029365509261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45959.029365509261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45959.029365509261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45959.029365509261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45959.029365509261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45959.029365509261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45959.029365509261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45959.029365509261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45959.029365509261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45959.029365509261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45959.029365509261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45959.029365509261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45959.029365509261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45959.029365509261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45959.029365509261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45959.029365509261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45959.029365509261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45959.029365509261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45959.029365509261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45959.029365509261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45959.029365509261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45959.029365509261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45959.029365509261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45959.029365509261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45959.029365509261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45959.029365509261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45959.029365509261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45959.029365509261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45959.029365509261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45959.029365509261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45959.029365509261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45959.029365509261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45959.029365509261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45959.029365509261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45959.029365509261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45959.029365509261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45959.029365509261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45959.029365509261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45959.029365509261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45959.029365509261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45959.029365509261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45959.029365509261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45959.029365509261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45959.029365509261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45959.029365509261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45959.029365509261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45959.029365509261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45959.029365509261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45959.029365509261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45959.029365509261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45959.029365509261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45959.029365509261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45959.029365509261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45959.029365509261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45959.029365509261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45959.029365509261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45959.029365509261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45959.029365509261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45959.029365509261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45959.029365509261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45959.029365509261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45959.029365509261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45959.029365509261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45959.029365509261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45959.029365509261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45959.029365509261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45959.029365509261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45959.029365509261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45959.029365509261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45959.029365509261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45959.029365509261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45959.029365509261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45959.029365509261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45959.029365509261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45959.029365509261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45959.029365509261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45959.029365509261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67.197305324072659</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32.840488194444333</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10.368254398148565</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2.9064583337458316E-2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2.6483564819500316E-2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45959.029365509261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45959.029365509261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45959.029365509261</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45959.029365509261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45959.029365509261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45959.029365509261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45959.029365509261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45959.029365509261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45959.029365509261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45959.029365509261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45959.029365509261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45959.029365509261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45959.029365509261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45959.029365509261</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45959.029365509261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45959.029365509261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45959.029365509261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45959.029365509261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45959.029365509261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45959.029365509261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45959.029365509261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45959.029365509261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45959.029365509261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45959.029365509261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45959.029365509261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45959.029365509261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45959.029365509261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45959.029365509261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45959.029365509261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45959.029365509261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45959.029365509261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45959.029365509261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45959.029365509261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45959.029365509261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45959.029365509261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45959.029365509261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45959.029365509261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45959.029365509261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45959.029365509261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45959.029365509261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45959.029365509261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45959.029365509261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45959.029365509261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45959.029365509261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45959.029365509261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45959.029365509261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45959.029365509261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45959.029365509261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45959.029365509261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45959.029365509261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45959.029365509261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45959.029365509261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45959.029365509261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45959.029365509261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45959.029365509261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45959.029365509261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45959.029365509261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45959.029365509261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45959.029365509261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45959.029365509261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45959.029365509261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45959.029365509261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45959.029365509261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45959.029365509261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45959.029365509261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45959.029365509261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45959.029365509261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45959.029365509261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45959.029365509261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45959.029365509261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45959.029365509261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45959.029365509261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45959.029365509261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45959.029365509261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45959.029365509261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45959.029365509261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45959.029365509261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45959.029365509261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45959.029365509261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45959.029365509261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45959.029365509261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45959.029365509261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45959.029365509261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45959.029365509261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45959.029365509261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45959.029365509261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45959.029365509261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45959.029365509261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45959.029365509261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45959.029365509261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45959.029365509261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45959.029365509261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45959.029365509261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45959.029365509261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45959.029365509261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45959.029365509261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45959.029365509261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45959.029365509261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45959.029365509261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45959.029365509261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45959.029365509261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45959.029365509261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45959.029365509261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45959.029365509261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45959.029365509261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45959.029365509261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45959.029365509261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45959.029365509261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45959.029365509261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45959.029365509261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45959.029365509261</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45959.029365509261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45959.029365509261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45959.029365509261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45959.029365509261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45959.029365509261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45959.029365509261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45959.029365509261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45959.029365509261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45959.029365509261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45959.029365509261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45959.029365509261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45959.029365509261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45959.029365509261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45959.029365509261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45959.029365509261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45959.029365509261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45959.029365509261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45959.029365509261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45959.029365509261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45959.029365509261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45959.029365509261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45959.029365509261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45959.029365509261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45959.029365509261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45959.029365509261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45959.029365509261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45959.029365509261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45959.029365509261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45959.029365509261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45959.029365509261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45959.029365509261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45959.029365509261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45959.029365509261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45959.029365509261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45959.029365509261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45959.029365509261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45959.029365509261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45959.029365509261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45959.029365509261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45959.029365509261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45959.029365509261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45959.029365509261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45959.029365509261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45959.029365509261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45959.029365509261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45959.029365509261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45959.029365509261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45959.029365509261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45959.029365509261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45959.029365509261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45959.029365509261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45959.029365509261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45959.029365509261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45959.029365509261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45959.029365509261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45959.029365509261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45959.029365509261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45959.029365509261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45959.029365509261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45959.029365509261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45959.029365509261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45959.029365509261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45959.029365509261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45959.029365509261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45959.029365509261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45959.029365509261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45959.029365509261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45959.029365509261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45959.029365509261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45959.029365509261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45959.029365509261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45959.029365509261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45959.029365509261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45959.029365509261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45959.029365509261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45959.029365509261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45959.029365509261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45959.029365509261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45959.029365509261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45959.029365509261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45959.029365509261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45959.029365509261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45959.029365509261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45959.029365509261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45959.029365509261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45959.029365509261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45959.029365509261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45959.029365509261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45959.029365509261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45959.029365509261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45959.029365509261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45959.029365509261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45959.029365509261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45959.029365509261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45959.029365509261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45959.029365509261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45959.029365509261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45959.029365509261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45959.029365509261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45959.029365509261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45959.029365509261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45959.029365509261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45959.029365509261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45959.029365509261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45959.029365509261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45959.029365509261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45959.029365509261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45959.029365509261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45959.029365509261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45959.029365509261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45959.029365509261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45959.029365509261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45959.029365509261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45959.029365509261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45959.029365509261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45959.029365509261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45959.029365509261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45959.029365509261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45959.029365509261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45959.029365509261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45959.029365509261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45959.029365509261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45959.029365509261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45959.029365509261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45959.029365509261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45959.029365509261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45959.029365509261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45959.029365509261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45959.029365509261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45959.029365509261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45959.029365509261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45959.029365509261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45959.029365509261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45959.029365509261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45959.029365509261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45959.029365509261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45959.029365509261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45959.029365509261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45959.029365509261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45959.029365509261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45959.029365509261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45959.029365509261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45959.029365509261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45959.029365509261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45959.029365509261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45959.029365509261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45959.029365509261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45959.029365509261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45959.029365509261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45959.029365509261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45959.029365509261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45959.029365509261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45959.029365509261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45959.029365509261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45959.029365509261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45959.029365509261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45959.029365509261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45959.029365509261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45959.029365509261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45959.029365509261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45959.029365509261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45959.029365509261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45959.029365509261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45959.029365509261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45959.029365509261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45959.029365509261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45959.029365509261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45959.029365509261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45959.029365509261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45959.029365509261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45959.029365509261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45959.029365509261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45959.029365509261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45959.029365509261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45959.029365509261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45959.029365509261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45959.029365509261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45959.029365509261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45959.029365509261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45959.029365509261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45959.029365509261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45959.029365509261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45959.029365509261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45959.029365509261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45959.029365509261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45959.029365509261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45959.029365509261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45959.029365509261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45959.029365509261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45959.029365509261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45959.029365509261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45959.029365509261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45959.029365509261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45959.029365509261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45959.029365509261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45959.029365509261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45959.029365509261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45959.029365509261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45959.029365509261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45959.029365509261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45959.029365509261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45959.029365509261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45959.029365509261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45959.029365509261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45959.029365509261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45959.029365509261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45959.029365509261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45959.029365509261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45959.029365509261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45959.029365509261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45959.029365509261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45959.029365509261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45959.029365509261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45959.029365509261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45959.029365509261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45959.029365509261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45959.029365509261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45959.029365509261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45959.029365509261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45959.029365509261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45959.029365509261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45959.029365509261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45959.029365509261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45959.029365509261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45959.029365509261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45959.029365509261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45959.029365509261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45959.029365509261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45959.029365509261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45959.029365509261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45959.029365509261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45959.029365509261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45959.029365509261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45959.029365509261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45959.029365509261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45959.029365509261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45959.029365509261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45959.029365509261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45959.029365509261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45959.029365509261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45959.029365509261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45959.029365509261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45959.029365509261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45959.029365509261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45959.029365509261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45959.029365509261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45959.029365509261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45959.029365509261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45959.029365509261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45959.029365509261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45959.029365509261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45959.029365509261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45959.029365509261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45959.029365509261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45959.029365509261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45959.029365509261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45959.029365509261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45959.029365509261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45959.029365509261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45959.029365509261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45959.029365509261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45959.029365509261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45959.029365509261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45959.029365509261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45959.029365509261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45959.029365509261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45959.029365509261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45959.029365509261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45959.029365509261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45959.029365509261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45959.029365509261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45959.029365509261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45959.029365509261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45959.029365509261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45959.029365509261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45959.029365509261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45959.029365509261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45959.029365509261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45959.029365509261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45959.029365509261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45959.029365509261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45959.029365509261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45959.029365509261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45959.029365509261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45959.029365509261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45959.029365509261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45959.029365509261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45959.029365509261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45959.029365509261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45959.029365509261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45959.029365509261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45959.029365509261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45959.029365509261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45959.029365509261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45959.029365509261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45959.029365509261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45959.029365509261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45959.029365509261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45959.029365509261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45959.029365509261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45959.029365509261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45959.029365509261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45959.029365509261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45959.029365509261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45959.029365509261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45959.029365509261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45959.029365509261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45959.029365509261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45959.029365509261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45959.029365509261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45959.029365509261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45959.029365509261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45959.029365509261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45959.029365509261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45959.029365509261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45959.029365509261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45959.029365509261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45959.029365509261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45959.029365509261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45959.029365509261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45959.029365509261</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0.25003680555528263</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73"/>
      <c r="E3" s="106"/>
      <c r="F3" s="107"/>
      <c r="G3" s="77">
        <f ca="1">IFERROR(NOW()-F3,"-")</f>
        <v>45959.029365509261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45959.029365509261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45959.029365509261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45959.029365509261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45959.029365509261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45959.029365509261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45959.029365509261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45959.029365509261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45959.029365509261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45959.029365509261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45959.029365509261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45959.029365509261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45959.029365509261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45959.029365509261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45959.029365509261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45959.029365509261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45959.029365509261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45959.029365509261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45959.029365509261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45959.029365509261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45959.029365509261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45959.029365509261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45959.029365509261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45959.029365509261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45959.029365509261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45959.029365509261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45959.029365509261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45959.029365509261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45959.029365509261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45959.029365509261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45959.029365509261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45959.029365509261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45959.029365509261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45959.029365509261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45959.029365509261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45959.029365509261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45959.029365509261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45959.029365509261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45959.029365509261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45959.029365509261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45959.029365509261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45959.029365509261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45959.029365509261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45959.029365509261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45959.029365509261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45959.029365509261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45959.029365509261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45959.029365509261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45959.029365509261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45959.029365509261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45959.029365509261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45959.029365509261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45959.029365509261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45959.029365509261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45959.029365509261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45959.029365509261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45959.029365509261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45959.029365509261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45959.029365509261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45959.029365509261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45959.029365509261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45959.029365509261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45959.029365509261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45959.029365509261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45959.029365509261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45959.029365509261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45959.029365509261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45959.029365509261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45959.029365509261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45959.029365509261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45959.029365509261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45959.029365509261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45959.029365509261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45959.029365509261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45959.029365509261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45959.029365509261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45959.029365509261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45959.029365509261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45959.029365509261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45959.029365509261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45959.029365509261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45959.029365509261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45959.029365509261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45959.029365509261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45959.029365509261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45959.029365509261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45959.029365509261</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2025-10-28T21:44:20Z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