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15" documentId="120_S{2AC9BD13-BADA-5192-A53E-5A8FF88502F6}" xr6:coauthVersionLast="47" xr6:coauthVersionMax="47" xr10:uidLastSave="{09D5C375-7363-46C4-8EF7-E7346B26EE8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<sst xmlns="http://schemas.openxmlformats.org/spreadsheetml/2006/main" count="180325" uniqueCount="39146">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</sst>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322.68669351851713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1.9424999998591375E-2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1.9424999998591375E-2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45985.635119444443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45985.635119444443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45985.635119444443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45985.635119444443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45985.635119444443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45985.635119444443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45985.635119444443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45985.635119444443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45985.635119444443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45985.635119444443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45985.635119444443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45985.635119444443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45985.635119444443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45985.635119444443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45985.635119444443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45985.635119444443</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45985.635119444443</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160.6352814814818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1.2477004629618023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45985.635119444443</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9.3209722217579838E-2</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4.8881018519750796E-2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45985.635119444443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45985.635119444443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45985.635119444443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45985.635119444443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R2</v>
      </c>
      <c r="C12" s="18"/>
      <c r="D12" s="18" t="s">
        <v>23716</v>
      </c>
      <c r="E12" s="102"/>
      <c r="F12" s="103"/>
      <c r="G12" s="104">
        <f ca="1">IFERROR(NOW()-F12,"-")</f>
        <v>45985.635119444443</v>
      </c>
      <c r="H12" s="103"/>
      <c r="I12" s="18" t="str">
        <f>IFERROR(VLOOKUP(D12,DB!A:F,6,0),"")</f>
        <v>SCECO</v>
      </c>
      <c r="J12" s="18" t="str">
        <f>IFERROR(VLOOKUP(D12,DB!A:G,7,0),"")</f>
        <v>Weak+No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45985.635119444443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45985.635119444443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45985.635119444443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45985.635119444443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45985.635119444443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45985.635119444443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45985.635119444443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45985.635119444443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45985.635119444443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45985.635119444443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45985.635119444443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45985.635119444443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45985.635119444443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45985.635119444443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45985.635119444443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45985.635119444443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45985.635119444443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45985.635119444443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45985.635119444443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45985.635119444443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45985.635119444443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45985.635119444443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45985.635119444443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45985.635119444443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45985.635119444443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45985.635119444443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45985.635119444443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45985.635119444443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45985.635119444443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45985.635119444443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45985.635119444443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45985.635119444443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45985.635119444443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45985.635119444443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45985.635119444443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45985.635119444443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45985.635119444443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45985.635119444443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45985.635119444443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45985.635119444443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45985.635119444443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45985.635119444443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45985.635119444443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45985.635119444443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45985.635119444443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45985.635119444443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45985.635119444443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45985.635119444443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45985.635119444443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45985.635119444443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45985.635119444443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45985.635119444443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45985.635119444443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45985.635119444443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45985.635119444443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45985.635119444443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45985.635119444443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45985.635119444443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45985.635119444443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45985.635119444443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45985.635119444443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45985.635119444443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45985.635119444443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45985.635119444443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45985.635119444443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45985.635119444443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45985.635119444443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45985.635119444443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45985.635119444443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45985.635119444443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45985.635119444443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45985.635119444443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45985.635119444443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45985.635119444443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45985.635119444443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45985.635119444443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45985.635119444443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45985.635119444443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45985.635119444443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45985.635119444443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45985.635119444443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45985.635119444443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45985.635119444443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45985.635119444443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45985.635119444443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45985.635119444443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45985.635119444443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45985.635119444443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45985.635119444443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45985.635119444443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45985.635119444443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45985.635119444443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45985.635119444443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45985.635119444443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45985.635119444443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45985.635119444443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45985.635119444443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45985.635119444443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45985.635119444443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45985.635119444443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45985.635119444443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45985.635119444443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45985.635119444443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45985.635119444443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45985.635119444443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45985.635119444443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45985.635119444443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45985.635119444443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45985.635119444443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45985.635119444443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45985.635119444443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45985.635119444443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45985.635119444443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45985.635119444443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45985.635119444443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45985.635119444443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45985.635119444443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45985.635119444443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45985.635119444443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45985.635119444443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45985.635119444443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45985.635119444443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45985.635119444443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45985.635119444443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45985.635119444443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45985.635119444443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45985.635119444443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45985.635119444443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45985.635119444443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45985.635119444443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45985.635119444443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45985.635119444443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45985.635119444443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45985.635119444443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45985.635119444443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45985.635119444443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45985.635119444443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45985.635119444443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45985.635119444443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45985.635119444443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45985.635119444443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45985.635119444443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45985.635119444443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45985.635119444443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45985.635119444443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45985.635119444443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45985.635119444443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45985.635119444443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45985.635119444443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45985.635119444443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45985.635119444443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45985.635119444443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45985.635119444443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45985.635119444443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45985.635119444443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45985.635119444443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45985.635119444443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45985.635119444443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45985.635119444443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45985.635119444443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45985.635119444443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45985.635119444443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45985.635119444443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45985.635119444443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45985.635119444443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45985.635119444443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45985.635119444443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45985.635119444443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45985.635119444443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45985.635119444443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45985.635119444443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45985.635119444443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45985.635119444443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45985.635119444443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45985.635119444443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45985.635119444443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45985.635119444443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45985.635119444443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45985.635119444443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45985.635119444443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45985.635119444443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45985.635119444443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45985.635119444443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45985.635119444443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45985.635119444443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45985.635119444443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45985.635119444443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45985.635119444443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45985.635119444443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45985.635119444443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45985.635119444443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45985.635119444443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45985.635119444443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45985.635119444443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45985.635119444443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45985.635119444443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45985.635119444443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45985.635119444443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45985.635119444443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45985.635119444443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45985.635119444443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45985.635119444443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45985.635119444443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45985.635119444443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45985.635119444443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45985.635119444443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45985.635119444443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45985.635119444443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45985.635119444443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45985.635119444443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45985.635119444443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45985.635119444443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45985.635119444443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45985.635119444443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45985.635119444443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45985.635119444443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45985.635119444443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45985.635119444443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45985.635119444443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45985.635119444443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45985.635119444443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45985.635119444443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45985.635119444443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45985.635119444443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45985.635119444443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45985.635119444443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45985.635119444443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45985.635119444443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45985.635119444443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45985.635119444443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45985.635119444443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45985.635119444443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45985.635119444443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45985.635119444443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45985.635119444443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45985.635119444443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45985.635119444443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45985.635119444443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45985.635119444443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45985.635119444443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45985.635119444443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45985.635119444443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45985.635119444443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45985.635119444443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45985.635119444443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45985.635119444443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45985.635119444443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45985.635119444443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45985.635119444443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45985.635119444443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45985.635119444443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45985.635119444443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45985.635119444443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45985.635119444443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45985.635119444443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45985.635119444443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45985.635119444443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45985.635119444443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45985.635119444443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45985.635119444443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45985.635119444443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45985.635119444443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45985.635119444443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45985.635119444443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45985.635119444443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45985.635119444443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45985.635119444443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45985.635119444443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45985.635119444443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45985.635119444443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45985.635119444443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45985.635119444443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45985.635119444443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45985.635119444443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45985.635119444443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45985.635119444443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45985.635119444443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45985.635119444443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45985.635119444443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45985.635119444443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45985.635119444443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45985.635119444443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45985.635119444443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45985.635119444443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45985.635119444443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45985.635119444443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45985.635119444443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45985.635119444443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45985.635119444443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45985.635119444443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45985.635119444443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45985.635119444443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45985.635119444443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45985.635119444443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45985.635119444443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45985.635119444443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45985.635119444443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45985.635119444443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45985.635119444443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45985.635119444443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45985.635119444443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45985.635119444443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45985.635119444443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45985.635119444443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45985.635119444443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45985.635119444443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45985.635119444443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45985.635119444443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45985.635119444443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45985.635119444443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45985.635119444443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45985.635119444443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45985.635119444443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45985.635119444443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45985.635119444443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45985.635119444443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45985.635119444443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45985.635119444443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45985.635119444443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45985.635119444443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45985.635119444443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45985.635119444443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45985.635119444443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45985.635119444443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45985.635119444443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45985.635119444443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45985.635119444443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45985.635119444443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45985.635119444443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45985.635119444443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45985.635119444443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45985.635119444443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45985.635119444443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45985.635119444443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45985.635119444443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45985.635119444443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45985.635119444443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45985.635119444443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45985.635119444443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45985.635119444443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45985.635119444443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45985.635119444443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45985.635119444443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45985.635119444443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45985.635119444443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45985.635119444443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45985.635119444443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45985.635119444443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45985.635119444443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45985.635119444443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45985.635119444443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45985.635119444443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45985.635119444443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45985.635119444443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45985.635119444443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45985.635119444443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45985.635119444443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45985.635119444443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45985.635119444443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45985.635119444443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45985.635119444443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45985.635119444443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45985.635119444443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45985.635119444443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45985.635119444443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45985.635119444443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45985.635119444443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45985.635119444443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45985.635119444443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45985.635119444443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45985.635119444443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45985.635119444443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45985.635119444443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45985.635119444443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45985.635119444443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45985.635119444443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45985.635119444443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45985.635119444443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45985.635119444443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45985.635119444443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45985.635119444443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45985.635119444443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45985.635119444443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45985.635119444443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45985.635119444443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45985.635119444443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45985.635119444443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45985.635119444443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45985.635119444443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45985.635119444443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45985.635119444443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45985.635119444443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45985.635119444443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45985.635119444443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45985.635119444443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45985.635119444443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45985.635119444443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45985.635119444443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45985.635119444443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45985.635119444443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45985.635119444443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45985.635119444443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45985.635119444443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45985.635119444443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45985.635119444443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45985.635119444443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45985.635119444443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45985.635119444443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45985.635119444443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45985.635119444443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45985.635119444443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45985.635119444443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45985.635119444443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45985.635119444443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45985.635119444443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45985.635119444443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45985.635119444443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45985.635119444443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45985.635119444443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45985.635119444443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45985.635119444443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45985.635119444443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45985.635119444443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45985.635119444443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45985.635119444443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45985.635119444443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45985.635119444443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45985.635119444443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45985.635119444443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45985.635119444443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45985.635119444443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45985.635119444443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45985.635119444443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45985.635119444443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45985.635119444443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45985.635119444443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45985.635119444443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45985.635119444443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45985.635119444443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45985.635119444443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45985.635119444443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45985.635119444443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45985.635119444443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45985.635119444443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45985.635119444443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45985.635119444443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45985.635119444443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45985.635119444443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45985.635119444443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45985.635119444443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45985.635119444443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45985.635119444443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45985.635119444443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45985.635119444443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45985.635119444443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45985.635119444443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45985.635119444443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45985.635119444443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45985.635119444443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45985.635119444443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45985.635119444443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45985.635119444443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45985.635119444443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45985.635119444443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45985.635119444443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45985.635119444443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45985.635119444443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45985.635119444443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45985.635119444443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45985.635119444443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45985.635119444443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45985.635119444443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45985.635119444443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45985.635119444443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45985.635119444443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45985.635119444443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45985.635119444443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45985.635119444443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45985.635119444443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45985.635119444443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45985.635119444443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45985.635119444443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45985.635119444443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45985.635119444443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45985.635119444443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45985.635119444443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45985.635119444443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45985.635119444443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45985.635119444443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45985.635119444443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45985.635119444443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45985.635119444443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45985.635119444443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45985.635119444443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45985.635119444443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45985.635119444443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45985.635119444443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45985.635119444443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45985.635119444443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45985.635119444443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45985.635119444443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45985.635119444443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45985.635119444443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45985.635119444443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45985.635119444443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45985.635119444443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45985.635119444443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45985.635119444443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45985.635119444443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45985.635119444443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45985.635119444443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45985.635119444443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45985.635119444443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45985.635119444443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45985.635119444443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45985.635119444443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45985.635119444443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45985.635119444443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45985.635119444443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45985.635119444443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45985.635119444443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45985.635119444443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45985.635119444443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45985.635119444443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45985.635119444443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45985.635119444443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45985.635119444443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45985.635119444443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45985.635119444443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45985.635119444443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45985.635119444443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45985.635119444443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45985.635119444443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45985.635119444443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45985.635119444443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45985.635119444443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45985.635119444443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45985.635119444443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45985.635119444443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45985.635119444443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45985.635119444443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45985.635119444443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45985.635119444443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45985.635119444443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45985.635119444443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45985.635119444443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45985.635119444443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45985.635119444443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45985.635119444443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45985.635119444443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45985.635119444443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45985.635119444443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45985.635119444443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45985.635119444443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45985.635119444443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45985.635119444443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45985.635119444443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45985.635119444443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45985.635119444443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45985.635119444443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45985.635119444443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45985.635119444443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45985.635119444443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45985.635119444443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45985.635119444443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45985.635119444443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45985.635119444443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45985.635119444443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45985.635119444443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45985.635119444443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45985.635119444443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45985.635119444443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45985.635119444443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45985.635119444443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45985.635119444443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45985.635119444443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45985.635119444443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45985.635119444443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45985.635119444443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45985.635119444443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45985.635119444443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45985.635119444443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45985.635119444443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45985.635119444443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45985.635119444443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45985.635119444443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45985.635119444443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45985.635119444443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45985.635119444443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45985.635119444443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45985.635119444443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45985.635119444443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45985.635119444443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45985.635119444443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45985.635119444443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45985.635119444443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45985.635119444443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45985.635119444443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45985.635119444443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45985.635119444443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45985.635119444443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45985.635119444443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45985.635119444443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45985.635119444443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45985.635119444443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45985.635119444443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45985.635119444443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45985.635119444443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45985.635119444443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45985.635119444443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45985.635119444443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45985.635119444443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45985.635119444443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45985.635119444443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45985.635119444443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45985.635119444443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45985.635119444443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45985.635119444443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45985.635119444443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45985.635119444443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45985.635119444443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45985.635119444443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45985.635119444443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45985.635119444443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45985.635119444443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45985.635119444443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45985.635119444443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45985.635119444443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45985.635119444443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45985.635119444443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45985.635119444443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45985.635119444443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45985.635119444443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45985.635119444443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45985.635119444443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45985.635119444443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45985.635119444443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45985.635119444443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45985.635119444443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45985.635119444443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45985.635119444443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45985.635119444443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45985.635119444443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45985.635119444443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45985.635119444443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45985.635119444443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45985.635119444443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45985.635119444443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45985.635119444443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45985.635119444443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45985.635119444443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45985.635119444443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45985.635119444443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45985.635119444443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45985.635119444443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45985.635119444443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45985.635119444443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45985.635119444443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45985.635119444443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45985.635119444443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45985.635119444443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45985.635119444443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45985.635119444443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45985.635119444443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45985.635119444443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45985.635119444443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45985.635119444443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45985.635119444443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45985.635119444443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45985.635119444443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45985.635119444443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45985.635119444443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45985.635119444443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45985.635119444443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45985.635119444443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45985.635119444443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45985.635119444443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45985.635119444443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45985.635119444443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45985.635119444443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45985.635119444443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45985.635119444443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45985.635119444443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45985.635119444443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45985.635119444443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45985.635119444443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45985.635119444443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45985.635119444443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45985.635119444443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45985.635119444443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45985.635119444443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45985.635119444443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45985.635119444443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45985.635119444443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45985.635119444443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45985.635119444443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45985.635119444443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45985.635119444443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45985.635119444443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45985.635119444443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45985.635119444443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45985.635119444443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45985.635119444443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45985.635119444443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45985.635119444443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45985.635119444443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45985.635119444443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45985.635119444443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45985.635119444443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45985.635119444443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45985.635119444443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45985.635119444443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45985.635119444443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45985.635119444443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45985.635119444443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45985.635119444443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45985.635119444443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45985.635119444443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45985.635119444443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45985.635119444443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45985.635119444443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45985.635119444443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45985.635119444443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45985.635119444443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45985.635119444443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45985.635119444443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45985.635119444443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45985.635119444443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45985.635119444443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45985.635119444443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45985.635119444443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45985.635119444443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45985.635119444443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45985.635119444443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45985.635119444443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45985.635119444443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45985.635119444443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45985.635119444443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45985.635119444443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45985.635119444443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45985.635119444443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45985.635119444443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45985.635119444443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45985.635119444443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45985.635119444443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45985.635119444443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45985.635119444443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45985.635119444443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45985.635119444443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45985.635119444443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45985.635119444443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45985.635119444443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45985.635119444443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45985.635119444443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45985.635119444443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45985.635119444443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45985.635119444443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45985.635119444443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45985.635119444443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45985.635119444443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45985.635119444443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45985.635119444443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45985.635119444443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45985.635119444443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45985.635119444443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45985.635119444443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45985.635119444443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45985.635119444443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45985.635119444443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45985.635119444443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45985.635119444443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45985.635119444443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45985.635119444443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45985.635119444443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45985.635119444443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45985.635119444443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45985.635119444443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45985.635119444443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45985.635119444443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45985.635119444443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45985.635119444443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45985.635119444443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45985.635119444443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45985.635119444443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45985.635119444443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45985.635119444443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45985.635119444443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45985.635119444443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45985.635119444443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45985.635119444443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45985.635119444443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45985.635119444443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45985.635119444443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45985.635119444443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45985.635119444443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45985.635119444443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45985.635119444443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45985.635119444443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45985.635119444443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45985.635119444443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45985.635119444443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45985.635119444443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45985.635119444443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45985.635119444443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45985.635119444443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45985.635119444443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45985.635119444443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45985.635119444443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45985.635119444443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45985.635119444443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45985.635119444443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45985.635119444443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45985.635119444443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45985.635119444443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45985.635119444443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45985.635119444443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45985.635119444443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45985.635119444443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45985.635119444443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45985.635119444443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45985.635119444443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45985.635119444443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45985.635119444443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45985.635119444443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45985.635119444443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45985.635119444443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45985.635119444443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45985.635119444443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45985.635119444443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45985.635119444443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45985.635119444443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45985.635119444443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45985.635119444443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45985.635119444443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45985.635119444443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45985.635119444443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45985.635119444443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45985.635119444443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45985.635119444443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45985.635119444443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45985.635119444443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45985.635119444443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45985.635119444443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45985.635119444443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45985.635119444443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45985.635119444443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45985.635119444443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45985.635119444443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45985.635119444443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45985.635119444443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45985.635119444443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45985.635119444443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45985.635119444443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45985.635119444443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45985.635119444443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45985.635119444443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45985.635119444443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45985.635119444443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45985.635119444443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45985.635119444443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45985.635119444443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45985.635119444443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45985.635119444443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45985.635119444443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45985.635119444443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45985.635119444443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45985.635119444443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45985.635119444443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45985.635119444443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45985.635119444443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45985.635119444443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45985.635119444443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45985.635119444443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45985.635119444443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45985.635119444443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45985.635119444443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45985.635119444443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45985.635119444443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45985.635119444443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45985.635119444443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45985.635119444443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45985.635119444443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45985.635119444443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45985.635119444443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45985.635119444443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45985.635119444443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45985.635119444443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45985.635119444443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45985.635119444443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45985.635119444443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45985.635119444443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45985.635119444443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45985.635119444443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45985.635119444443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45985.635119444443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45985.635119444443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45985.635119444443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45985.635119444443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45985.635119444443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45985.635119444443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45985.635119444443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45985.635119444443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45985.635119444443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45985.635119444443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45985.635119444443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45985.635119444443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45985.635119444443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45985.635119444443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45985.635119444443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45985.635119444443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45985.635119444443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45985.635119444443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45985.635119444443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45985.635119444443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45985.635119444443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45985.635119444443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45985.635119444443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45985.635119444443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45985.635119444443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45985.635119444443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45985.635119444443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45985.635119444443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45985.635119444443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45985.635119444443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45985.635119444443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45985.635119444443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45985.635119444443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45985.635119444443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45985.635119444443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45985.635119444443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45985.635119444443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45985.635119444443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45985.635119444443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45985.635119444443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45985.635119444443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45985.635119444443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45985.635119444443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45985.635119444443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45985.635119444443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45985.635119444443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45985.635119444443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45985.635119444443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45985.635119444443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45985.635119444443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45985.635119444443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45985.635119444443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45985.635119444443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45985.635119444443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45985.635119444443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45985.635119444443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45985.635119444443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45985.635119444443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45985.635119444443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45985.635119444443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45985.635119444443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45985.635119444443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45985.635119444443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45985.635119444443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45985.635119444443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45985.635119444443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45985.635119444443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45985.635119444443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45985.635119444443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45985.635119444443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45985.635119444443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45985.635119444443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45985.635119444443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45985.635119444443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45985.635119444443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45985.635119444443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45985.635119444443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45985.635119444443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45985.635119444443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45985.635119444443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45985.635119444443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45985.635119444443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45985.635119444443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45985.635119444443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45985.635119444443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45985.635119444443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45985.635119444443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45985.635119444443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45985.635119444443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45985.635119444443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45985.635119444443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45985.635119444443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45985.635119444443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45985.635119444443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45985.635119444443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45985.635119444443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45985.635119444443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45985.635119444443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45985.635119444443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45985.635119444443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45985.635119444443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45985.635119444443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45985.635119444443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45985.635119444443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45985.635119444443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45985.635119444443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45985.635119444443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45985.635119444443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45985.635119444443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45985.635119444443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45985.635119444443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45985.635119444443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45985.635119444443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45985.635119444443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45985.635119444443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45985.635119444443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45985.635119444443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45985.635119444443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45985.635119444443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45985.635119444443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45985.635119444443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45985.635119444443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45985.635119444443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45985.635119444443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45985.635119444443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45985.635119444443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45985.635119444443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45985.635119444443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45985.635119444443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45985.635119444443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45985.635119444443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45985.635119444443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45985.635119444443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45985.635119444443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45985.635119444443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45985.635119444443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45985.635119444443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45985.635119444443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45985.635119444443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45985.635119444443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45985.635119444443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45985.635119444443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45985.635119444443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45985.635119444443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45985.635119444443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45985.635119444443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45985.635119444443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45985.635119444443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45985.635119444443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45985.635119444443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45985.635119444443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45985.635119444443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45985.635119444443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45985.635119444443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45985.635119444443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45985.635119444443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45985.635119444443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45985.635119444443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45985.635119444443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45985.635119444443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45985.635119444443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45985.635119444443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45985.635119444443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45985.635119444443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45985.635119444443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45985.635119444443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45985.635119444443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45985.635119444443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45985.635119444443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45985.635119444443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45985.635119444443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45985.635119444443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45985.635119444443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45985.635119444443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45985.635119444443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45985.635119444443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45985.635119444443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45985.635119444443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45985.635119444443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45985.635119444443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45985.635119444443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45985.635119444443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45985.635119444443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45985.635119444443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45985.635119444443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45985.635119444443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45985.635119444443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45985.635119444443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45985.635119444443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45985.635119444443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45985.635119444443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45985.635119444443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45985.635119444443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282.15440185184707</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1.1420060185191687</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45985.635119444443</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45985.635119444443</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6.7538425922975875E-2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4.1207407404726837E-2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5.1508333330275491E-2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45985.635119444443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45985.635119444443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45985.635119444443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45985.635119444443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45985.635119444443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45985.635119444443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45985.635119444443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45985.635119444443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45985.635119444443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45985.635119444443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45985.635119444443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45985.635119444443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45985.635119444443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45985.635119444443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45985.635119444443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45985.635119444443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45985.635119444443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45985.635119444443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45985.635119444443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45985.635119444443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45985.635119444443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45985.635119444443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45985.635119444443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45985.635119444443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45985.635119444443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45985.635119444443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45985.635119444443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45985.635119444443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45985.635119444443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45985.635119444443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45985.635119444443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45985.635119444443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45985.635119444443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45985.635119444443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45985.635119444443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45985.635119444443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45985.635119444443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45985.635119444443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45985.635119444443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45985.635119444443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45985.635119444443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45985.635119444443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45985.635119444443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45985.635119444443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45985.635119444443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45985.635119444443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45985.635119444443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45985.635119444443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45985.635119444443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45985.635119444443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45985.635119444443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45985.635119444443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45985.635119444443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45985.635119444443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45985.635119444443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45985.635119444443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45985.635119444443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45985.635119444443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45985.635119444443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45985.635119444443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45985.635119444443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45985.635119444443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45985.635119444443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45985.635119444443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45985.635119444443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45985.635119444443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45985.635119444443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45985.635119444443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45985.635119444443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45985.635119444443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45985.635119444443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45985.635119444443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45985.635119444443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45985.635119444443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45985.635119444443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45985.635119444443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45985.635119444443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45985.635119444443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45985.635119444443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45985.635119444443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45985.635119444443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45985.635119444443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45985.635119444443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45985.635119444443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45985.635119444443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45985.635119444443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45985.635119444443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45985.635119444443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45985.635119444443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45985.635119444443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45985.635119444443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45985.635119444443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45985.635119444443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45985.635119444443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45985.635119444443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45985.635119444443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45985.635119444443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45985.635119444443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45985.635119444443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45985.635119444443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45985.635119444443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45985.635119444443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45985.635119444443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45985.635119444443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45985.635119444443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45985.635119444443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45985.635119444443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45985.635119444443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45985.635119444443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45985.635119444443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45985.635119444443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45985.635119444443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45985.635119444443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45985.635119444443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45985.635119444443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45985.635119444443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45985.635119444443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45985.635119444443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45985.635119444443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45985.635119444443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45985.635119444443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45985.635119444443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45985.635119444443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45985.635119444443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45985.635119444443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45985.635119444443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45985.635119444443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45985.635119444443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45985.635119444443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45985.635119444443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45985.635119444443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45985.635119444443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45985.635119444443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45985.635119444443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45985.635119444443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45985.635119444443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45985.635119444443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45985.635119444443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45985.635119444443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45985.635119444443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45985.635119444443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45985.635119444443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45985.635119444443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45985.635119444443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45985.635119444443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45985.635119444443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45985.635119444443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45985.635119444443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45985.635119444443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45985.635119444443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45985.635119444443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45985.635119444443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45985.635119444443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45985.635119444443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45985.635119444443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45985.635119444443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45985.635119444443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45985.635119444443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45985.635119444443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45985.635119444443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45985.635119444443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45985.635119444443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45985.635119444443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45985.635119444443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45985.635119444443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45985.635119444443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45985.635119444443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45985.635119444443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45985.635119444443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45985.635119444443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45985.635119444443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45985.635119444443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45985.635119444443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45985.635119444443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45985.635119444443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45985.635119444443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45985.635119444443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45985.635119444443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45985.635119444443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45985.635119444443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45985.635119444443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45985.635119444443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45985.635119444443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45985.635119444443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45985.635119444443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45985.635119444443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45985.635119444443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45985.635119444443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45985.635119444443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45985.635119444443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45985.635119444443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45985.635119444443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45985.635119444443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45985.635119444443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45985.635119444443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45985.635119444443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45985.635119444443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45985.635119444443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45985.635119444443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45985.635119444443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45985.635119444443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45985.635119444443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45985.635119444443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45985.635119444443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45985.635119444443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45985.635119444443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45985.635119444443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45985.635119444443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45985.635119444443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45985.635119444443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45985.635119444443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45985.635119444443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45985.635119444443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45985.635119444443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45985.635119444443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45985.635119444443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45985.635119444443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45985.635119444443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45985.635119444443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45985.635119444443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45985.635119444443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45985.635119444443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45985.635119444443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45985.635119444443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45985.635119444443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45985.635119444443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45985.635119444443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45985.635119444443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45985.635119444443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45985.635119444443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45985.635119444443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45985.635119444443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45985.635119444443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45985.635119444443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45985.635119444443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45985.635119444443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45985.635119444443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45985.635119444443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45985.635119444443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45985.635119444443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45985.635119444443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45985.635119444443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45985.635119444443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45985.635119444443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45985.635119444443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45985.635119444443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45985.635119444443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45985.635119444443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45985.635119444443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45985.635119444443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45985.635119444443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45985.635119444443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45985.635119444443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45985.635119444443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45985.635119444443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45985.635119444443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45985.635119444443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45985.635119444443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45985.635119444443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45985.635119444443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45985.635119444443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45985.635119444443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45985.635119444443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45985.635119444443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45985.635119444443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45985.635119444443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45985.635119444443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45985.635119444443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45985.635119444443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45985.635119444443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45985.635119444443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45985.635119444443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45985.635119444443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45985.635119444443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45985.635119444443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45985.635119444443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45985.635119444443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45985.635119444443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45985.635119444443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45985.635119444443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45985.635119444443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45985.635119444443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45985.635119444443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45985.635119444443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45985.635119444443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45985.635119444443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45985.635119444443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45985.635119444443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45985.635119444443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45985.635119444443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45985.635119444443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45985.635119444443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45985.635119444443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45985.635119444443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45985.635119444443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45985.635119444443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45985.635119444443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45985.635119444443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45985.635119444443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45985.635119444443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45985.635119444443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45985.635119444443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45985.635119444443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45985.635119444443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45985.635119444443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45985.635119444443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45985.635119444443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45985.635119444443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45985.635119444443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45985.635119444443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45985.635119444443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45985.635119444443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45985.635119444443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45985.635119444443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45985.635119444443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45985.635119444443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45985.635119444443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45985.635119444443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45985.635119444443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45985.635119444443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45985.635119444443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45985.635119444443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45985.635119444443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45985.635119444443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45985.635119444443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45985.635119444443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45985.635119444443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45985.635119444443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45985.635119444443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45985.635119444443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45985.635119444443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45985.635119444443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45985.635119444443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45985.635119444443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45985.635119444443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45985.635119444443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45985.635119444443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45985.635119444443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45985.635119444443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45985.635119444443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45985.635119444443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45985.635119444443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45985.635119444443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45985.635119444443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45985.635119444443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45985.635119444443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45985.635119444443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45985.635119444443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45985.635119444443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45985.635119444443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45985.635119444443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45985.635119444443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45985.635119444443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45985.635119444443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45985.635119444443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45985.635119444443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45985.635119444443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45985.635119444443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45985.635119444443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45985.635119444443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45985.635119444443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45985.635119444443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45985.635119444443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45985.635119444443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45985.635119444443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45985.635119444443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45985.635119444443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45985.635119444443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45985.635119444443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45985.635119444443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45985.635119444443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45985.635119444443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45985.635119444443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45985.635119444443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45985.635119444443</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93.803059259254951</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59.446242129626626</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36.974008333330858</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4.2618208333296934</v>
      </c>
      <c r="H5" s="122">
        <v>45981.360798611109</v>
      </c>
      <c r="I5" s="109" t="str">
        <f>IFERROR(VLOOKUP(D5,DB!A:F,6,0),"")</f>
        <v>SCECO</v>
      </c>
      <c r="J5" s="109" t="str">
        <f>IFERROR(VLOOKUP(D5,DB!A:G,7,0),"")</f>
        <v>Dead</v>
      </c>
      <c r="K5" s="109" t="s">
        <v>39139</v>
      </c>
      <c r="L5" s="109" t="str">
        <f>IFERROR(VLOOKUP(D5,DB!A:I,9,0),"")</f>
        <v>Latis</v>
      </c>
    </row>
    <row r="6" spans="1:13" ht="30.75">
      <c r="A6" s="109" t="s">
        <v>39140</v>
      </c>
      <c r="B6" s="109" t="str">
        <f>IFERROR(VLOOKUP(D6,DB!A:K,11,0),"")</f>
        <v>R5</v>
      </c>
      <c r="C6" s="109">
        <v>1</v>
      </c>
      <c r="D6" s="109" t="s">
        <v>38422</v>
      </c>
      <c r="E6" s="109" t="s">
        <v>39104</v>
      </c>
      <c r="F6" s="109"/>
      <c r="G6" s="111">
        <f ca="1">IFERROR(NOW()-F6,"")</f>
        <v>45985.635119444443</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5.8163425921520684E-2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1.3718981477722991E-2</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45985.635119444443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45985.635119444443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45985.635119444443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45985.635119444443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45985.635119444443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45985.635119444443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45985.635119444443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45985.635119444443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45985.635119444443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45985.635119444443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45985.635119444443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45985.635119444443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45985.635119444443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45985.635119444443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45985.635119444443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45985.635119444443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45985.635119444443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45985.635119444443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45985.635119444443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45985.635119444443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45985.635119444443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45985.635119444443</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45985.635119444443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45985.635119444443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45985.635119444443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45985.635119444443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45985.635119444443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45985.635119444443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45985.635119444443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45985.635119444443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45985.635119444443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45985.635119444443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45985.635119444443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45985.635119444443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45985.635119444443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45985.635119444443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45985.635119444443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45985.635119444443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45985.635119444443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45985.635119444443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45985.635119444443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45985.635119444443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45985.635119444443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45985.635119444443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45985.635119444443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45985.635119444443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45985.635119444443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45985.635119444443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45985.635119444443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45985.635119444443</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45985.635119444443</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45985.635119444443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45985.635119444443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45985.635119444443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45985.635119444443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45985.635119444443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45985.635119444443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45985.635119444443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45985.635119444443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45985.635119444443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45985.635119444443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45985.635119444443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45985.635119444443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45985.635119444443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45985.635119444443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45985.635119444443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45985.635119444443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45985.635119444443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45985.635119444443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45985.635119444443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45985.635119444443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45985.635119444443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45985.635119444443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45985.635119444443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45985.635119444443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45985.635119444443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45985.635119444443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45985.635119444443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45985.635119444443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45985.635119444443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45985.635119444443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45985.635119444443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45985.635119444443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45985.635119444443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45985.635119444443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45985.635119444443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45985.635119444443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45985.635119444443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45985.635119444443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45985.635119444443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45985.635119444443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45985.635119444443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45985.635119444443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