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37" documentId="13_ncr:1_{F6CB121F-512D-4AA6-A0C1-0FB36C537598}" xr6:coauthVersionLast="47" xr6:coauthVersionMax="47" xr10:uidLastSave="{10D4D352-5875-48CA-AEAC-8771E2D8B1A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7" i="4"/>
  <c r="B8" i="4"/>
  <c r="B9" i="4"/>
  <c r="B10" i="4"/>
  <c r="B11" i="4"/>
  <c r="B12" i="4"/>
  <c r="B13" i="4"/>
  <c r="B14" i="4"/>
  <c r="B15" i="4"/>
  <c r="B16" i="4"/>
  <c r="B17" i="4"/>
  <c r="B18" i="4"/>
  <c r="B19" i="4"/>
  <c r="B20" i="4"/>
  <c r="B21" i="4"/>
  <c r="B22" i="4"/>
  <c r="B23" i="4"/>
  <c r="B24" i="4"/>
  <c r="B25" i="4"/>
  <c r="B26"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B3"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<sst xmlns="http://schemas.openxmlformats.org/spreadsheetml/2006/main" count="180296" uniqueCount="39130">
  <si>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</si>
  <si>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</si>
  <si>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</si>
  <si>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</si>
  <si>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</si>
  <si>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</si>
  <si>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</si>
  <si>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</si>
  <si>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</si>
  <si>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</si>
  <si>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</si>
  <si>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</si>
  <si>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</si>
  <si>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</si>
  <si>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</si>
  <si>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</si>
  <si>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</si>
  <si>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</si>
  <si>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</si>
  <si>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</si>
  <si>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</si>
  <si>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</si>
  <si>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</si>
  <si>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</si>
  <si>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</si>
  <si>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</si>
  <si>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</si>
  <si>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</si>
  <si>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</si>
  <si>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</si>
  <si>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</si>
  <si>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</si>
  <si>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</si>
  <si>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</si>
  <si>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</si>
  <si>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</si>
  <si>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</si>
  <si>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</si>
  <si>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</si>
  <si>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</si>
  <si>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</si>
  <si>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</si>
  <si>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</si>
  <si>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</si>
  <si>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</si>
  <si>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</si>
  <si>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</si>
  <si>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</si>
  <si>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</si>
  <si>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</si>
  <si>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</si>
  <si>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</si>
  <si>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</si>
  <si>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</si>
  <si>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</si>
  <si>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</si>
  <si>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</si>
  <si>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</si>
  <si>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</si>
  <si>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</si>
  <si>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</si>
  <si>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</si>
  <si>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</si>
  <si>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</si>
  <si>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</si>
  <si>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</si>
  <si>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</si>
  <si>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</si>
  <si>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</si>
  <si>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</si>
  <si>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</si>
  <si>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</si>
  <si>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</si>
  <si>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</si>
  <si>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</si>
  <si>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</si>
  <si>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</si>
  <si>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</si>
  <si>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</si>
  <si>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</si>
  <si>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</si>
  <si>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</si>
  <si>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</si>
  <si>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</si>
  <si>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</si>
  <si>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</si>
  <si>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</si>
  <si>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</si>
  <si>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</si>
  <si>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</si>
  <si>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</si>
  <si>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</si>
  <si>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</si>
  <si>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</si>
  <si>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</si>
  <si>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</si>
  <si>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</si>
  <si>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</si>
  <si>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</si>
  <si>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</si>
  <si>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</si>
  <si>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</si>
  <si>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</si>
  <si>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</si>
  <si>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</si>
  <si>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</si>
  <si>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</si>
  <si>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</si>
  <si>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</si>
  <si>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</si>
  <si>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</si>
  <si>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</si>
  <si>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</si>
  <si>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</si>
  <si>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</si>
  <si>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</si>
  <si>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</si>
  <si>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</si>
  <si>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</si>
  <si>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</si>
  <si>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</si>
  <si>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</si>
  <si>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</si>
  <si>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</si>
  <si>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</si>
  <si>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</si>
  <si>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</si>
  <si>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</si>
  <si>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</si>
  <si>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</si>
  <si>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</si>
  <si>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</si>
  <si>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</si>
  <si>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</si>
  <si>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</si>
  <si>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</si>
  <si>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</si>
  <si>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</si>
  <si>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</si>
  <si>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</si>
  <si>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</si>
  <si>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</si>
  <si>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</si>
  <si>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</si>
  <si>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</si>
  <si>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</si>
  <si>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</si>
  <si>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</si>
  <si>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</si>
  <si>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</si>
  <si>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</si>
  <si>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</si>
  <si>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</si>
  <si>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</si>
  <si>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</si>
  <si>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</si>
  <si>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</si>
  <si>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</si>
  <si>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</si>
  <si>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</si>
  <si>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</si>
  <si>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</si>
  <si>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</si>
  <si>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</si>
  <si>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</si>
  <si>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</si>
  <si>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</si>
  <si>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</si>
  <si>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</si>
  <si>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</si>
  <si>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</si>
  <si>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</si>
  <si>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</si>
  <si>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</si>
  <si>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</si>
  <si>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</si>
  <si>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</si>
  <si>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</si>
  <si>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</si>
  <si>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</si>
  <si>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</si>
  <si>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</si>
  <si>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</si>
  <si>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</si>
  <si>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</si>
  <si>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</si>
  <si>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</si>
  <si>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</si>
  <si>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</si>
  <si>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</si>
  <si>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</si>
  <si>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</si>
  <si>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</si>
  <si>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</si>
  <si>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</si>
  <si>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</si>
  <si>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</si>
  <si>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</si>
  <si>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</si>
  <si>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</si>
  <si>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</si>
  <si>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</si>
  <si>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</si>
  <si>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</si>
  <si>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</si>
  <si>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</si>
  <si>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</si>
  <si>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</si>
  <si>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</si>
  <si>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</si>
  <si>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</si>
  <si>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</si>
  <si>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</si>
  <si>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</si>
  <si>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</si>
  <si>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</si>
  <si>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</si>
  <si>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</si>
  <si>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</si>
  <si>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</si>
  <si>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</si>
  <si>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</si>
  <si>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</si>
  <si>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</si>
  <si>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</si>
  <si>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</si>
  <si>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</si>
  <si>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</si>
  <si>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</si>
  <si>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</si>
  <si>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</si>
  <si>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</si>
  <si>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</si>
  <si>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</si>
  <si>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</si>
  <si>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</si>
  <si>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</si>
  <si>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</si>
  <si>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</si>
  <si>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</si>
  <si>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</si>
  <si>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</si>
  <si>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</si>
  <si>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</si>
  <si>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</si>
  <si>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</si>
  <si>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</si>
  <si>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</si>
  <si>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</si>
  <si>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</si>
  <si>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</si>
  <si>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</si>
  <si>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</si>
  <si>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</si>
  <si>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</si>
  <si>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</si>
  <si>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</si>
  <si>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</si>
  <si>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</si>
  <si>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</si>
  <si>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</si>
  <si>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</si>
  <si>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</si>
  <si>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</si>
  <si>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</si>
  <si>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</si>
  <si>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</si>
  <si>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</si>
  <si>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</si>
  <si>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</si>
  <si>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</si>
  <si>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</si>
  <si>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</si>
  <si>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</si>
  <si>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</si>
  <si>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</si>
  <si>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</si>
  <si>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</si>
  <si>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</si>
  <si>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</si>
  <si>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</si>
  <si>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</si>
  <si>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</si>
  <si>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</si>
  <si>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</si>
  <si>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</si>
  <si>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</si>
  <si>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</si>
  <si>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</si>
  <si>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</si>
  <si>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</si>
  <si>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</si>
  <si>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</si>
  <si>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</si>
  <si>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</si>
  <si>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</si>
  <si>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</si>
  <si>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</si>
  <si>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</si>
  <si>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</si>
  <si>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</si>
  <si>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</si>
  <si>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</si>
  <si>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</si>
  <si>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</si>
  <si>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</si>
  <si>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</si>
  <si>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</si>
  <si>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</si>
  <si>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</si>
  <si>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</si>
  <si>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</si>
  <si>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</si>
  <si>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</si>
  <si>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</si>
  <si>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</si>
  <si>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</si>
  <si>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</si>
  <si>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</si>
  <si>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</si>
  <si>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</si>
  <si>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</si>
  <si>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</si>
  <si>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</si>
  <si>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</si>
  <si>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</si>
  <si>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</si>
  <si>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</si>
  <si>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</si>
  <si>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</si>
  <si>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</si>
  <si>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</si>
  <si>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</si>
  <si>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</si>
  <si>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</si>
  <si>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</si>
  <si>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</si>
  <si>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</si>
  <si>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</si>
  <si>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</si>
  <si>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</si>
  <si>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</si>
  <si>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</si>
  <si>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</si>
  <si>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</si>
  <si>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</si>
  <si>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</si>
  <si>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</si>
  <si>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</si>
  <si>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</si>
  <si>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</si>
  <si>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</si>
  <si>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</si>
  <si>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</si>
  <si>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</si>
  <si>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</si>
  <si>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</si>
  <si>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</si>
  <si>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</si>
  <si>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</si>
  <si>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</si>
  <si>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</si>
  <si>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</si>
  <si>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</si>
  <si>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</si>
  <si>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</si>
  <si>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</si>
  <si>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</si>
  <si>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</si>
  <si>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</si>
  <si>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</si>
  <si>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</si>
  <si>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</si>
  <si>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</si>
  <si>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</si>
  <si>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</si>
  <si>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</si>
  <si>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</si>
  <si>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</si>
  <si>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</si>
  <si>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</si>
  <si>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</si>
  <si>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</si>
  <si>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</si>
  <si>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</si>
  <si>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</si>
  <si>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</si>
  <si>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</si>
  <si>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</si>
  <si>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</si>
  <si>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</si>
  <si>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</si>
  <si>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</si>
  <si>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</si>
  <si>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</si>
  <si>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</si>
  <si>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</si>
  <si>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</si>
  <si>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</si>
  <si>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</si>
  <si>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</si>
  <si>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</si>
  <si>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</si>
  <si>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</si>
  <si>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</si>
  <si>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</si>
  <si>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</si>
  <si>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</si>
  <si>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</si>
  <si>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</si>
  <si>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</si>
  <si>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</si>
  <si>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</si>
  <si>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</si>
  <si>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</si>
  <si>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</si>
  <si>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</si>
  <si>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</si>
  <si>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</si>
  <si>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</si>
  <si>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</si>
  <si>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</si>
  <si>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</si>
  <si>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</si>
  <si>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</si>
  <si>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</si>
  <si>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</si>
  <si>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</si>
  <si>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</si>
  <si>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</si>
  <si>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</si>
  <si>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</si>
  <si>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</si>
  <si>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</si>
  <si>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</si>
  <si>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</si>
  <si>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</si>
  <si>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</si>
  <si>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</si>
  <si>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</si>
  <si>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</si>
  <si>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</si>
  <si>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</si>
  <si>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</si>
  <si>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</si>
  <si>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</si>
  <si>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</si>
  <si>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</si>
  <si>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</si>
  <si>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</si>
  <si>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</si>
  <si>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</si>
  <si>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</si>
  <si>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</si>
  <si>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</si>
  <si>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</si>
  <si>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</si>
  <si>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</si>
  <si>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</si>
  <si>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</si>
  <si>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</si>
  <si>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</si>
  <si>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</si>
  <si>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</si>
  <si>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</si>
  <si>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</si>
  <si>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</si>
  <si>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</si>
  <si>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</si>
  <si>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</si>
  <si>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</si>
  <si>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</si>
  <si>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</si>
  <si>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</si>
  <si>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</si>
  <si>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</si>
  <si>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</si>
  <si>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</si>
  <si>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</si>
  <si>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</si>
  <si>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</si>
  <si>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</si>
  <si>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</si>
  <si>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</si>
  <si>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</si>
  <si>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</si>
  <si>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</si>
  <si>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</si>
  <si>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</si>
  <si>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</si>
  <si>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</si>
  <si>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</si>
  <si>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</si>
  <si>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</si>
  <si>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</si>
  <si>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</si>
  <si>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</si>
  <si>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</si>
  <si>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</si>
  <si>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</si>
  <si>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</si>
  <si>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</si>
  <si>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</si>
  <si>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</si>
  <si>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</si>
  <si>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</si>
  <si>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</si>
  <si>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</si>
  <si>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</si>
  <si>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</si>
  <si>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</si>
  <si>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</si>
  <si>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</si>
  <si>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</si>
  <si>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</si>
  <si>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</si>
  <si>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</si>
  <si>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</si>
  <si>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</si>
  <si>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</si>
  <si>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</si>
  <si>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</si>
  <si>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</si>
  <si>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</si>
  <si>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</si>
  <si>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</si>
  <si>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</si>
  <si>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</si>
  <si>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</si>
  <si>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</si>
  <si>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</si>
  <si>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</si>
  <si>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</si>
  <si>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</si>
  <si>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</si>
  <si>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</si>
  <si>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</si>
  <si>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</si>
  <si>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</si>
  <si>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</si>
  <si>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</si>
  <si>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</si>
  <si>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</si>
  <si>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</si>
  <si>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</si>
  <si>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</si>
  <si>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</si>
  <si>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</si>
  <si>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</si>
  <si>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</si>
  <si>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</si>
  <si>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</si>
  <si>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</si>
  <si>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</si>
  <si>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</si>
  <si>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</si>
  <si>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</si>
  <si>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</si>
  <si>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</si>
  <si>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</si>
  <si>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</si>
  <si>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</si>
  <si>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</si>
  <si>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</si>
  <si>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</si>
  <si>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</si>
  <si>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</si>
  <si>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</si>
  <si>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</si>
  <si>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</si>
  <si>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</si>
  <si>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</si>
  <si>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</si>
  <si>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</si>
  <si>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</si>
  <si>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</si>
  <si>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</si>
  <si>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</si>
  <si>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</si>
  <si>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</si>
  <si>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</si>
  <si>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</si>
  <si>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</si>
  <si>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</si>
  <si>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</si>
  <si>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</si>
  <si>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</si>
  <si>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</si>
  <si>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</si>
  <si>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</si>
  <si>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</si>
  <si>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</si>
  <si>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</si>
  <si>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</si>
  <si>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</si>
  <si>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</si>
  <si>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</si>
  <si>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</si>
  <si>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</si>
  <si>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</si>
  <si>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</si>
  <si>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</si>
  <si>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</si>
  <si>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</si>
  <si>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</si>
  <si>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</si>
  <si>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</si>
  <si>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</si>
  <si>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</si>
  <si>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</si>
  <si>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</si>
  <si>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</si>
  <si>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</si>
  <si>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</si>
  <si>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</si>
  <si>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</si>
  <si>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</si>
  <si>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</si>
  <si>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</si>
  <si>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</si>
  <si>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</si>
  <si>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</si>
  <si>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</si>
  <si>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</si>
  <si>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</si>
  <si>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</si>
  <si>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</si>
  <si>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</si>
  <si>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</si>
  <si>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</si>
  <si>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</si>
  <si>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</si>
  <si>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</si>
  <si>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</si>
  <si>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</si>
  <si>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</si>
  <si>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</si>
  <si>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</si>
  <si>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</si>
  <si>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</si>
  <si>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</si>
  <si>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</si>
  <si>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</si>
  <si>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</si>
  <si>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</si>
  <si>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</si>
  <si>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</si>
  <si>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</si>
  <si>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</si>
  <si>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</si>
  <si>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</si>
  <si>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</si>
  <si>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</si>
  <si>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</si>
  <si>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</si>
  <si>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</si>
  <si>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</si>
  <si>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</si>
  <si>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</si>
  <si>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</si>
  <si>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</si>
  <si>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</si>
  <si>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</si>
  <si>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</si>
  <si>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</si>
  <si>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</si>
  <si>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</si>
  <si>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</si>
  <si>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</si>
  <si>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</si>
  <si>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</si>
  <si>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</si>
  <si>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</si>
  <si>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</si>
  <si>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</si>
  <si>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</si>
  <si>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</si>
  <si>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</si>
  <si>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</si>
  <si>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</si>
  <si>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</si>
  <si>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</si>
  <si>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</si>
  <si>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</si>
  <si>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</si>
  <si>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</si>
  <si>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</si>
  <si>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</si>
  <si>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</si>
  <si>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</si>
  <si>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</si>
  <si>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</si>
  <si>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</si>
  <si>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</si>
  <si>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</si>
  <si>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</si>
  <si>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</si>
  <si>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</si>
  <si>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</si>
  <si>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</si>
  <si>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</si>
  <si>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</si>
  <si>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</si>
  <si>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</si>
  <si>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</si>
  <si>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</si>
  <si>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</si>
  <si>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</si>
  <si>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</si>
  <si>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</si>
  <si>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</si>
  <si>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</si>
  <si>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</si>
  <si>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</si>
  <si>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</si>
  <si>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</si>
  <si>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</si>
  <si>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</si>
  <si>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</si>
  <si>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</si>
  <si>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</si>
  <si>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</si>
  <si>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</si>
  <si>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</si>
  <si>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</si>
  <si>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</si>
  <si>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</si>
  <si>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</si>
  <si>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</si>
  <si>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</si>
  <si>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</si>
  <si>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</si>
  <si>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</si>
  <si>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</si>
  <si>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</si>
  <si>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</si>
  <si>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</si>
  <si>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</si>
  <si>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</si>
  <si>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</si>
  <si>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</si>
  <si>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</si>
  <si>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</si>
  <si>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</si>
  <si>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</si>
  <si>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</si>
  <si>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</si>
  <si>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</si>
  <si>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</si>
  <si>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</si>
  <si>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</si>
  <si>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</si>
  <si>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</si>
  <si>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</si>
  <si>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</si>
  <si>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</si>
  <si>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</si>
  <si>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</si>
  <si>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</si>
  <si>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</si>
  <si>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</si>
  <si>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</si>
  <si>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</si>
  <si>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</si>
  <si>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</si>
  <si>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</si>
  <si>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</si>
  <si>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</si>
  <si>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</si>
  <si>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</si>
  <si>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</si>
  <si>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</si>
  <si>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</si>
  <si>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</si>
  <si>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</si>
  <si>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</si>
  <si>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</si>
  <si>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</si>
  <si>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</si>
  <si>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</si>
  <si>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</si>
  <si>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</si>
  <si>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</si>
  <si>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</si>
  <si>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</si>
  <si>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</si>
  <si>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</si>
  <si>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</si>
  <si>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</si>
  <si>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</si>
  <si>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</si>
  <si>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</si>
  <si>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</si>
  <si>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</si>
  <si>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</si>
  <si>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</si>
  <si>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</si>
  <si>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</si>
  <si>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</si>
  <si>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</si>
  <si>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</si>
  <si>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</si>
  <si>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</si>
  <si>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</si>
  <si>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</si>
  <si>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</si>
  <si>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</si>
  <si>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</si>
  <si>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</si>
  <si>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</si>
  <si>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</si>
  <si>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</si>
  <si>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</si>
  <si>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</si>
  <si>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</si>
  <si>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</si>
  <si>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</si>
  <si>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</si>
  <si>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</si>
  <si>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</si>
  <si>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</si>
  <si>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</si>
  <si>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</si>
  <si>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</si>
  <si>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</si>
  <si>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</si>
  <si>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</si>
  <si>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</si>
  <si>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</si>
  <si>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</si>
  <si>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</si>
  <si>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</si>
  <si>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</si>
  <si>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</si>
  <si>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</si>
  <si>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</si>
  <si>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</si>
  <si>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</si>
  <si>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</si>
  <si>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</si>
  <si>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</si>
  <si>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</si>
  <si>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</si>
  <si>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</si>
  <si>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</si>
  <si>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</si>
  <si>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</si>
  <si>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</si>
  <si>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</si>
  <si>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</si>
  <si>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</si>
  <si>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</si>
  <si>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</si>
  <si>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</si>
  <si>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</si>
  <si>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</si>
  <si>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</si>
  <si>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</si>
  <si>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</si>
  <si>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</si>
  <si>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</si>
  <si>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</si>
  <si>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</si>
  <si>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</si>
  <si>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</si>
  <si>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</si>
  <si>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</si>
  <si>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</si>
  <si>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</si>
  <si>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</si>
  <si>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</si>
  <si>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</si>
  <si>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</si>
  <si>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</si>
  <si>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</si>
  <si>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</si>
  <si>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</si>
  <si>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</si>
  <si>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</si>
  <si>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</si>
  <si>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</si>
  <si>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</si>
  <si>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</si>
  <si>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</si>
  <si>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</si>
  <si>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</si>
  <si>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</si>
  <si>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</si>
  <si>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</si>
  <si>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</si>
  <si>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</si>
  <si>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</si>
  <si>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</si>
  <si>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</si>
  <si>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</si>
  <si>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</si>
  <si>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</si>
  <si>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</si>
  <si>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</si>
  <si>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</si>
  <si>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</si>
  <si>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</si>
  <si>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</si>
  <si>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</si>
  <si>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</si>
  <si>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</si>
  <si>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</si>
  <si>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</si>
  <si>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</si>
  <si>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</si>
  <si>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</si>
  <si>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</si>
  <si>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</si>
  <si>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</si>
  <si>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</si>
  <si>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</si>
  <si>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</si>
  <si>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</si>
  <si>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</si>
  <si>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</si>
  <si>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</si>
  <si>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</si>
  <si>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</si>
  <si>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</si>
  <si>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</si>
  <si>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</si>
  <si>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</si>
  <si>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</si>
  <si>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</si>
  <si>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</si>
  <si>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</si>
  <si>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</si>
  <si>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</si>
  <si>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</si>
  <si>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</si>
  <si>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</si>
  <si>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</si>
  <si>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</si>
  <si>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</si>
  <si>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</si>
  <si>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</si>
  <si>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</si>
  <si>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</si>
  <si>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</si>
  <si>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</si>
  <si>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</si>
  <si>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</si>
  <si>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</si>
  <si>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</si>
  <si>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</si>
  <si>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</si>
  <si>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</si>
  <si>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</si>
  <si>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</si>
  <si>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</si>
  <si>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</si>
  <si>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</si>
  <si>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</si>
  <si>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</si>
  <si>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</si>
  <si>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</si>
  <si>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</si>
  <si>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</si>
  <si>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</si>
  <si>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</si>
  <si>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</si>
  <si>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</si>
  <si>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</si>
  <si>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</si>
  <si>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</si>
  <si>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</si>
  <si>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</si>
  <si>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</si>
  <si>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</si>
  <si>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</si>
  <si>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</si>
  <si>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</si>
  <si>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</si>
  <si>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</si>
  <si>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</si>
  <si>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</si>
  <si>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</si>
  <si>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</si>
  <si>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</si>
  <si>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</si>
  <si>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</si>
  <si>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</si>
  <si>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</si>
  <si>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</si>
  <si>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</si>
  <si>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</si>
  <si>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</si>
  <si>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</si>
  <si>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</si>
  <si>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</si>
  <si>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</si>
  <si>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</si>
  <si>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</si>
  <si>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</si>
  <si>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</si>
  <si>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</si>
  <si>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</si>
  <si>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</si>
  <si>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</si>
  <si>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</si>
  <si>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</si>
  <si>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</si>
  <si>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</si>
  <si>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</si>
  <si>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</si>
  <si>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</si>
  <si>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</si>
  <si>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</si>
  <si>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</si>
  <si>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</si>
  <si>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</si>
  <si>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</si>
  <si>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</si>
  <si>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</si>
  <si>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</si>
  <si>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</si>
  <si>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</si>
  <si>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</si>
  <si>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</si>
  <si>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</si>
  <si>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</si>
  <si>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</si>
  <si>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</si>
  <si>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</si>
  <si>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</si>
  <si>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</si>
  <si>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</si>
  <si>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</si>
  <si>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</si>
  <si>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</si>
  <si>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</si>
  <si>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</si>
  <si>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</si>
  <si>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</si>
  <si>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</si>
  <si>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</si>
  <si>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</si>
  <si>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</si>
  <si>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</si>
  <si>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</si>
  <si>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</si>
  <si>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</si>
  <si>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</si>
  <si>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</si>
  <si>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</si>
  <si>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</si>
  <si>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</si>
  <si>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</si>
  <si>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</si>
  <si>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</si>
  <si>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</si>
  <si>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</si>
  <si>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</si>
  <si>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</si>
  <si>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</si>
  <si>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</si>
  <si>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</si>
  <si>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</si>
  <si>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</si>
  <si>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</si>
  <si>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</si>
  <si>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</si>
  <si>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</si>
  <si>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</si>
  <si>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</si>
  <si>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</si>
  <si>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</si>
  <si>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</si>
  <si>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</si>
  <si>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</si>
  <si>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</si>
  <si>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</si>
  <si>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</si>
  <si>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</si>
  <si>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</si>
  <si>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</si>
  <si>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</si>
  <si>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</si>
  <si>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</si>
  <si>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</si>
  <si>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</si>
  <si>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</si>
  <si>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</si>
  <si>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</si>
  <si>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</si>
  <si>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</si>
  <si>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</si>
  <si>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</si>
  <si>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</si>
  <si>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</si>
  <si>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</si>
  <si>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</si>
  <si>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</si>
  <si>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</si>
  <si>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</si>
  <si>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</si>
  <si>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</si>
  <si>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</si>
  <si>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</si>
  <si>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</si>
  <si>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</si>
  <si>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</si>
  <si>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</si>
  <si>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</si>
  <si>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</si>
  <si>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</si>
  <si>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</si>
  <si>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</si>
  <si>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</si>
  <si>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</si>
  <si>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</si>
  <si>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</si>
  <si>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</si>
  <si>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</si>
  <si>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</si>
  <si>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</si>
  <si>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</si>
  <si>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</si>
  <si>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</si>
  <si>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</si>
  <si>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</si>
  <si>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</si>
  <si>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</si>
  <si>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</si>
  <si>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</si>
  <si>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</si>
  <si>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</si>
  <si>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</si>
  <si>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</si>
  <si>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</si>
  <si>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</si>
  <si>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</si>
  <si>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</si>
  <si>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</si>
  <si>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</si>
  <si>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</si>
  <si>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</si>
  <si>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</si>
  <si>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</si>
  <si>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</si>
  <si>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</si>
  <si>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</si>
  <si>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</si>
  <si>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</si>
  <si>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</si>
  <si>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</si>
  <si>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</si>
  <si>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</si>
  <si>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</si>
  <si>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</si>
  <si>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</si>
  <si>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</si>
  <si>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</si>
  <si>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</si>
  <si>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</si>
  <si>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</si>
  <si>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</si>
  <si>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</si>
  <si>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</si>
  <si>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</si>
  <si>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</si>
  <si>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</si>
  <si>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</si>
  <si>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</si>
  <si>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</si>
  <si>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</si>
  <si>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</si>
  <si>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</si>
  <si>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</si>
  <si>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</si>
  <si>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</si>
  <si>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</si>
  <si>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</si>
  <si>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</si>
  <si>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</si>
  <si>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</si>
  <si>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</si>
  <si>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</si>
  <si>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</si>
  <si>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</si>
  <si>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</si>
  <si>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</si>
  <si>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</si>
  <si>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</si>
  <si>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</si>
  <si>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</si>
  <si>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</si>
  <si>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</si>
  <si>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</si>
  <si>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</si>
  <si>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</si>
  <si>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</si>
  <si>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</si>
  <si>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</si>
  <si>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</si>
  <si>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</si>
  <si>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</si>
  <si>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</si>
  <si>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</si>
  <si>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</si>
  <si>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</si>
  <si>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</si>
  <si>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</si>
  <si>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</si>
  <si>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</si>
  <si>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</si>
  <si>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</si>
  <si>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</si>
  <si>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</si>
  <si>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</si>
  <si>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</si>
  <si>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</si>
  <si>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</si>
  <si>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</si>
  <si>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</si>
  <si>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</si>
  <si>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</si>
  <si>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</si>
  <si>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</si>
  <si>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</si>
  <si>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</si>
  <si>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</si>
  <si>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</si>
  <si>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</si>
  <si>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</si>
  <si>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</si>
  <si>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</si>
  <si>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</si>
  <si>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</si>
  <si>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</si>
  <si>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</si>
  <si>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</si>
  <si>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</si>
  <si>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</si>
  <si>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</si>
  <si>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</si>
  <si>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</si>
  <si>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</si>
  <si>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</si>
  <si>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</si>
  <si>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</si>
  <si>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</si>
  <si>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</si>
  <si>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</si>
  <si>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</si>
  <si>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</si>
  <si>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</si>
  <si>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</si>
  <si>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</si>
  <si>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</si>
  <si>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</si>
  <si>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</si>
  <si>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</si>
  <si>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</si>
  <si>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</si>
  <si>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</si>
  <si>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</si>
  <si>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</si>
  <si>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</si>
  <si>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</si>
  <si>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</si>
  <si>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</si>
  <si>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</si>
  <si>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</si>
  <si>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</si>
  <si>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</si>
  <si>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</si>
  <si>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</si>
  <si>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</si>
  <si>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</si>
  <si>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</si>
  <si>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</si>
  <si>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</si>
  <si>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</si>
  <si>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</si>
  <si>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</si>
  <si>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</si>
  <si>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</si>
  <si>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</si>
  <si>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</si>
  <si>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</si>
  <si>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</si>
  <si>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</si>
  <si>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</si>
  <si>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</si>
  <si>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</si>
  <si>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</si>
  <si>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</si>
  <si>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</si>
  <si>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</si>
  <si>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</si>
  <si>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</si>
  <si>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</si>
  <si>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</si>
  <si>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</si>
  <si>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</si>
  <si>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</si>
  <si>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</si>
  <si>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</si>
  <si>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</si>
  <si>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</si>
  <si>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</si>
  <si>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</si>
  <si>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</si>
  <si>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</si>
  <si>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</si>
  <si>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</si>
  <si>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</si>
  <si>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</si>
  <si>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</si>
  <si>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</si>
  <si>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</si>
  <si>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</si>
  <si>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</si>
  <si>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</si>
  <si>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</si>
  <si>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</si>
  <si>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</si>
  <si>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</si>
  <si>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</si>
  <si>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</si>
  <si>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</si>
  <si>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</si>
  <si>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</si>
  <si>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</si>
  <si>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</si>
  <si>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</si>
  <si>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</si>
  <si>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</si>
  <si>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</si>
  <si>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</si>
  <si>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</si>
  <si>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</si>
  <si>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</si>
  <si>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</si>
  <si>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</si>
  <si>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</si>
  <si>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</si>
  <si>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</si>
  <si>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</si>
  <si>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</si>
  <si>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</si>
  <si>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</si>
  <si>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</si>
  <si>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</si>
  <si>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</si>
  <si>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</si>
  <si>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</si>
  <si>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</si>
  <si>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</si>
  <si>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</si>
  <si>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</si>
  <si>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</si>
  <si>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</si>
  <si>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</si>
  <si>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</si>
  <si>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</si>
  <si>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</si>
  <si>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</si>
  <si>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</si>
  <si>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</si>
  <si>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</si>
  <si>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</si>
  <si>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</si>
  <si>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</si>
  <si>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</si>
  <si>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</si>
  <si>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</si>
  <si>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</si>
  <si>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</si>
  <si>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</si>
  <si>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</si>
  <si>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</si>
  <si>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</si>
  <si>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</si>
  <si>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</si>
  <si>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</si>
  <si>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</si>
  <si>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</si>
  <si>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</si>
  <si>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</si>
  <si>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</si>
  <si>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</si>
  <si>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</si>
  <si>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</si>
  <si>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</si>
  <si>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</si>
  <si>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</si>
  <si>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</si>
  <si>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</si>
  <si>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</si>
  <si>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</si>
  <si>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</si>
  <si>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</si>
  <si>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</si>
  <si>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</si>
  <si>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</si>
  <si>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</si>
  <si>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</si>
  <si>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</si>
  <si>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</si>
  <si>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</si>
  <si>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</si>
  <si>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</si>
  <si>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</si>
  <si>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</si>
  <si>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</si>
  <si>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</si>
  <si>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</si>
  <si>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</si>
  <si>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</si>
  <si>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</si>
  <si>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</si>
  <si>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</si>
  <si>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</si>
  <si>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</si>
  <si>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</si>
  <si>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</si>
  <si>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</si>
  <si>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</si>
  <si>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</si>
  <si>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</si>
  <si>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</si>
  <si>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</si>
  <si>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</si>
  <si>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</si>
  <si>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</si>
  <si>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</si>
  <si>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</si>
  <si>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</si>
  <si>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</si>
  <si>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</si>
  <si>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</si>
  <si>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</si>
  <si>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</si>
  <si>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</si>
  <si>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</si>
  <si>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</si>
  <si>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</si>
  <si>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</si>
  <si>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</si>
  <si>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</si>
  <si>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</si>
  <si>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</si>
  <si>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</si>
  <si>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</si>
  <si>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</si>
  <si>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</si>
  <si>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</si>
  <si>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</si>
  <si>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</si>
  <si>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</si>
  <si>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</si>
  <si>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</si>
  <si>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</si>
  <si>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</si>
  <si>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</si>
  <si>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</si>
  <si>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</si>
  <si>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</si>
  <si>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</si>
  <si>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</si>
  <si>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</si>
  <si>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</si>
  <si>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</si>
  <si>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</si>
  <si>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</si>
  <si>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</si>
  <si>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</si>
  <si>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</si>
  <si>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</si>
  <si>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</si>
  <si>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</si>
  <si>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</si>
  <si>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</si>
  <si>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</si>
  <si>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</si>
  <si>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</si>
  <si>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</si>
  <si>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</si>
  <si>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</si>
  <si>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</si>
  <si>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</si>
  <si>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</si>
  <si>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</si>
  <si>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</si>
  <si>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</si>
  <si>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</si>
  <si>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</si>
  <si>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</si>
  <si>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</si>
  <si>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</si>
  <si>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</si>
  <si>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</si>
  <si>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</si>
  <si>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</si>
  <si>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</si>
  <si>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</si>
  <si>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</si>
  <si>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</si>
  <si>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</si>
  <si>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</si>
  <si>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</si>
  <si>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</si>
  <si>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</si>
  <si>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</si>
  <si>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</si>
  <si>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</si>
  <si>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</si>
  <si>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</si>
  <si>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</si>
  <si>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</si>
  <si>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</si>
  <si>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</si>
  <si>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</si>
  <si>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</si>
  <si>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</si>
  <si>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</si>
  <si>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</si>
  <si>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</si>
  <si>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</si>
  <si>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</si>
  <si>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</si>
  <si>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</si>
  <si>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</si>
  <si>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</si>
  <si>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</si>
  <si>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</si>
  <si>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</si>
  <si>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</si>
  <si>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</si>
  <si>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</si>
  <si>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</si>
  <si>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</si>
  <si>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</si>
  <si>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</si>
  <si>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</si>
  <si>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</si>
  <si>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</si>
  <si>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</si>
  <si>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</si>
  <si>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</si>
  <si>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</si>
  <si>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</si>
  <si>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</si>
  <si>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</si>
  <si>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</si>
  <si>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</si>
  <si>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</si>
  <si>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</si>
  <si>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</si>
  <si>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</si>
  <si>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</si>
  <si>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</si>
  <si>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</si>
  <si>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</si>
  <si>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</si>
  <si>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</si>
  <si>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</si>
  <si>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</si>
  <si>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</si>
  <si>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</si>
  <si>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</si>
  <si>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</si>
  <si>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</si>
  <si>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</si>
  <si>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</si>
  <si>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</si>
  <si>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</si>
  <si>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</si>
  <si>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</si>
  <si>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</si>
  <si>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</si>
  <si>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</si>
  <si>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</si>
  <si>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</si>
  <si>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</si>
  <si>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</si>
  <si>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</si>
  <si>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</si>
  <si>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</si>
  <si>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</si>
  <si>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</si>
  <si>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</si>
  <si>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</si>
  <si>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</si>
  <si>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</si>
  <si>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</si>
  <si>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</si>
  <si>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</si>
  <si>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</si>
  <si>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</si>
  <si>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</si>
  <si>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</si>
  <si>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</si>
  <si>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</si>
  <si>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</si>
  <si>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</si>
  <si>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</si>
  <si>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</si>
  <si>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</si>
  <si>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</si>
  <si>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</si>
  <si>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</si>
  <si>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</si>
  <si>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</si>
  <si>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</si>
  <si>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</si>
  <si>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</si>
  <si>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</si>
  <si>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</si>
  <si>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</si>
  <si>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</si>
  <si>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</si>
  <si>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</si>
  <si>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</si>
  <si>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</si>
  <si>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</si>
  <si>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</si>
  <si>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</si>
  <si>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</si>
  <si>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</si>
  <si>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</si>
  <si>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</si>
  <si>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</si>
  <si>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</si>
  <si>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</si>
  <si>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</si>
  <si>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</si>
  <si>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</si>
  <si>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</si>
  <si>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</si>
  <si>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</si>
  <si>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</si>
  <si>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</si>
  <si>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</si>
  <si>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</si>
  <si>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</si>
  <si>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</si>
  <si>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</si>
  <si>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</si>
  <si>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</si>
  <si>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</si>
  <si>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</si>
  <si>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</si>
  <si>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</si>
  <si>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</si>
  <si>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</si>
  <si>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</si>
  <si>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</si>
  <si>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</si>
  <si>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</si>
  <si>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</si>
  <si>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</si>
  <si>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</si>
  <si>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</si>
  <si>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</si>
  <si>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</si>
  <si>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</si>
  <si>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</si>
  <si>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</si>
  <si>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</si>
  <si>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</si>
  <si>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</si>
  <si>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</si>
  <si>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</si>
  <si>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</si>
  <si>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</si>
  <si>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</si>
  <si>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</si>
  <si>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</si>
  <si>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</si>
  <si>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</si>
  <si>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</si>
  <si>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</si>
  <si>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</si>
  <si>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</si>
  <si>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</si>
  <si>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</si>
  <si>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</si>
  <si>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</si>
  <si>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</si>
  <si>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</si>
  <si>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</si>
  <si>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</si>
  <si>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</si>
  <si>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</si>
  <si>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</si>
  <si>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</si>
  <si>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</si>
  <si>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</si>
  <si>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</si>
  <si>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</si>
  <si>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</si>
  <si>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</si>
  <si>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</si>
  <si>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</si>
  <si>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</si>
  <si>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</si>
  <si>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</si>
  <si>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</si>
  <si>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</si>
  <si>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</si>
  <si>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</si>
  <si>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</si>
  <si>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</si>
  <si>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</si>
  <si>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</si>
  <si>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</si>
  <si>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</si>
  <si>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</si>
  <si>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</si>
  <si>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</si>
  <si>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</si>
  <si>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</si>
  <si>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</si>
  <si>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</si>
  <si>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</si>
  <si>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</si>
  <si>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</si>
  <si>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</si>
  <si>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</si>
  <si>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</si>
  <si>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</si>
  <si>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</si>
  <si>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</si>
  <si>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</si>
  <si>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</si>
  <si>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</si>
  <si>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</si>
  <si>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</si>
  <si>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</si>
  <si>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</si>
  <si>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</si>
  <si>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</si>
  <si>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</si>
  <si>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</si>
  <si>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</si>
  <si>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</si>
  <si>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</si>
  <si>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</si>
  <si>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</si>
  <si>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</si>
  <si>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</si>
  <si>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</si>
  <si>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</si>
  <si>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</si>
  <si>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</si>
  <si>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</si>
  <si>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</si>
  <si>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</si>
  <si>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</si>
  <si>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</si>
  <si>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</si>
  <si>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</si>
  <si>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</si>
  <si>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</si>
  <si>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</si>
  <si>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</si>
  <si>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</si>
  <si>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</si>
  <si>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</si>
  <si>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</si>
  <si>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</si>
  <si>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</si>
  <si>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</si>
  <si>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</si>
  <si>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</si>
  <si>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</si>
  <si>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</si>
  <si>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</si>
  <si>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</si>
  <si>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</si>
  <si>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</si>
  <si>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</si>
  <si>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</si>
  <si>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</si>
  <si>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</si>
  <si>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</si>
  <si>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</si>
  <si>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</si>
  <si>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</si>
  <si>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</si>
  <si>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</si>
  <si>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</si>
  <si>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</si>
  <si>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</si>
  <si>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</si>
  <si>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</si>
  <si>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</si>
  <si>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</si>
  <si>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</si>
  <si>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</si>
  <si>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</si>
  <si>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</si>
  <si>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</si>
  <si>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</si>
  <si>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</si>
  <si>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</si>
  <si>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</si>
  <si>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</si>
  <si>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</si>
  <si>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</si>
  <si>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</si>
  <si>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</si>
  <si>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</si>
  <si>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</si>
  <si>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</si>
  <si>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</si>
  <si>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</si>
  <si>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</si>
  <si>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</si>
  <si>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</si>
  <si>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</si>
  <si>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</si>
  <si>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</si>
  <si>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</si>
  <si>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</si>
  <si>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</si>
  <si>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</si>
  <si>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</si>
  <si>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</si>
  <si>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</si>
  <si>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</si>
  <si>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</si>
  <si>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</si>
  <si>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</si>
  <si>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</si>
  <si>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</si>
  <si>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</si>
  <si>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</si>
  <si>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</si>
  <si>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</si>
  <si>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</si>
  <si>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</si>
  <si>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</si>
  <si>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</si>
  <si>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</si>
  <si>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</si>
  <si>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</si>
  <si>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</si>
  <si>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</si>
  <si>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</si>
  <si>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</si>
  <si>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</si>
  <si>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</si>
  <si>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</si>
  <si>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</si>
  <si>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</si>
  <si>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</si>
  <si>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</si>
  <si>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</si>
  <si>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</si>
  <si>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</si>
  <si>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</si>
  <si>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</si>
  <si>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</si>
  <si>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</si>
  <si>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</si>
  <si>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</si>
  <si>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</si>
  <si>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</si>
  <si>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</si>
  <si>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</si>
  <si>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</si>
  <si>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</si>
  <si>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</si>
  <si>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</si>
  <si>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</si>
  <si>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</si>
  <si>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</si>
  <si>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</si>
  <si>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</si>
  <si>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</si>
  <si>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</si>
  <si>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</si>
  <si>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</si>
  <si>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</si>
  <si>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</si>
  <si>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</si>
  <si>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</si>
  <si>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</si>
  <si>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</si>
  <si>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</si>
  <si>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</si>
  <si>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</si>
  <si>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</si>
  <si>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</si>
  <si>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</si>
  <si>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</si>
  <si>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</si>
  <si>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</si>
  <si>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</si>
  <si>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</si>
  <si>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</si>
  <si>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</si>
  <si>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</si>
  <si>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</si>
  <si>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</si>
  <si>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</si>
  <si>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</si>
  <si>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</si>
  <si>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</si>
  <si>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</si>
  <si>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</si>
  <si>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</si>
  <si>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</si>
  <si>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</si>
  <si>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</si>
  <si>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</si>
  <si>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</si>
  <si>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</si>
  <si>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</si>
  <si>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</si>
  <si>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</si>
  <si>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</si>
  <si>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</si>
  <si>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</si>
  <si>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</si>
  <si>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</si>
  <si>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</si>
  <si>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</si>
  <si>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</si>
  <si>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</si>
  <si>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</si>
  <si>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</si>
  <si>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</si>
  <si>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</si>
  <si>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</si>
  <si>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</si>
  <si>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</si>
  <si>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</si>
  <si>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</si>
  <si>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</si>
  <si>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</si>
  <si>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</si>
  <si>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</si>
  <si>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</si>
  <si>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</si>
  <si>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</si>
  <si>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</si>
  <si>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</si>
  <si>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</si>
  <si>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</si>
  <si>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</si>
  <si>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</si>
  <si>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</si>
  <si>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</si>
  <si>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</si>
  <si>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</si>
  <si>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</si>
  <si>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</si>
  <si>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</si>
  <si>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</si>
  <si>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</si>
  <si>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</si>
  <si>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</si>
  <si>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</si>
  <si>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</si>
  <si>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</si>
  <si>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</si>
  <si>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</si>
  <si>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</si>
  <si>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</si>
  <si>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</si>
  <si>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</si>
  <si>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</si>
  <si>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</si>
  <si>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</si>
  <si>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</si>
  <si>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</si>
  <si>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</si>
  <si>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</si>
  <si>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</si>
  <si>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</si>
  <si>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</si>
  <si>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</si>
  <si>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</si>
  <si>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</si>
  <si>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</si>
  <si>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</si>
  <si>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</si>
  <si>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</si>
  <si>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</si>
  <si>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</si>
  <si>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</si>
  <si>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</si>
  <si>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</si>
  <si>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</si>
  <si>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</si>
  <si>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</si>
  <si>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</si>
  <si>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</si>
  <si>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</si>
  <si>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</si>
  <si>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</si>
  <si>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</si>
  <si>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</si>
  <si>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</si>
  <si>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</si>
  <si>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</si>
  <si>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</si>
  <si>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</si>
  <si>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</si>
  <si>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</si>
  <si>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</si>
  <si>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</si>
  <si>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</si>
  <si>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</si>
  <si>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</si>
  <si>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</si>
  <si>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</si>
  <si>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</si>
  <si>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</si>
  <si>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</si>
  <si>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</si>
  <si>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</si>
  <si>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</si>
  <si>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</si>
  <si>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</si>
  <si>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</si>
  <si>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</si>
  <si>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</si>
  <si>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</si>
  <si>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</si>
  <si>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</si>
  <si>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</si>
  <si>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</si>
  <si>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</si>
  <si>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</si>
  <si>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</si>
  <si>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</si>
  <si>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</si>
  <si>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</si>
  <si>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</si>
  <si>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</si>
  <si>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</si>
  <si>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</si>
  <si>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</si>
  <si>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</si>
  <si>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</si>
  <si>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</si>
  <si>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</si>
  <si>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</si>
  <si>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</si>
  <si>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</si>
  <si>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</si>
  <si>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</si>
  <si>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</si>
  <si>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</si>
  <si>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</si>
  <si>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</si>
  <si>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</si>
  <si>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</si>
  <si>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</si>
  <si>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</si>
  <si>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</si>
  <si>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</si>
  <si>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</si>
  <si>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</si>
  <si>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</si>
  <si>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</si>
  <si>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</si>
  <si>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</si>
  <si>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</si>
  <si>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</si>
  <si>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</si>
  <si>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</si>
  <si>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</si>
  <si>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</si>
  <si>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</si>
  <si>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</si>
  <si>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</si>
  <si>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</si>
  <si>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</si>
  <si>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</si>
  <si>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</si>
  <si>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</si>
  <si>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</si>
  <si>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</si>
  <si>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</si>
  <si>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</si>
  <si>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</si>
  <si>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</si>
  <si>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</si>
  <si>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</si>
  <si>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</si>
  <si>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</si>
  <si>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</si>
  <si>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</si>
  <si>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</si>
  <si>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</si>
  <si>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</si>
  <si>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</si>
  <si>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</si>
  <si>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</si>
  <si>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</si>
  <si>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</si>
  <si>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</si>
  <si>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</si>
  <si>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</si>
  <si>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</si>
  <si>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</si>
  <si>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</si>
  <si>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</si>
  <si>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</si>
  <si>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</si>
  <si>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</si>
  <si>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</si>
  <si>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</si>
  <si>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</si>
  <si>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</si>
  <si>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</si>
  <si>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</si>
  <si>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</si>
  <si>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</si>
  <si>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</si>
  <si>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</si>
  <si>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</si>
  <si>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</si>
  <si>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</si>
  <si>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</si>
  <si>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</si>
  <si>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</si>
  <si>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</si>
  <si>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</si>
  <si>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</si>
  <si>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</si>
  <si>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</si>
  <si>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</si>
  <si>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</si>
  <si>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</si>
  <si>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</si>
  <si>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</si>
  <si>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</si>
  <si>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</si>
  <si>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</si>
  <si>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</si>
  <si>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</si>
  <si>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</si>
  <si>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</si>
  <si>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</si>
  <si>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</si>
  <si>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</si>
  <si>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</si>
  <si>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</si>
  <si>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</si>
  <si>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</si>
  <si>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</si>
  <si>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</si>
  <si>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</si>
  <si>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</si>
  <si>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</si>
  <si>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</si>
  <si>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</si>
  <si>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</si>
  <si>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</si>
  <si>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</si>
  <si>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</si>
  <si>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</si>
  <si>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</si>
  <si>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</si>
  <si>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</si>
  <si>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</si>
  <si>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</si>
  <si>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</si>
  <si>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</si>
  <si>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</si>
  <si>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</si>
  <si>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</si>
  <si>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</si>
  <si>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</si>
  <si>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</si>
  <si>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</si>
  <si>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</si>
  <si>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</si>
  <si>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</si>
  <si>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</si>
  <si>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</si>
  <si>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</si>
  <si>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</si>
  <si>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</si>
  <si>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</si>
  <si>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</si>
  <si>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</si>
  <si>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</si>
  <si>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</si>
  <si>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</si>
  <si>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</si>
  <si>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</si>
  <si>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</si>
  <si>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</si>
  <si>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</si>
  <si>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</si>
  <si>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</si>
  <si>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</si>
  <si>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</si>
  <si>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</si>
  <si>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</si>
  <si>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</si>
  <si>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</si>
  <si>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</si>
  <si>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</si>
  <si>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</si>
  <si>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</si>
  <si>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</si>
  <si>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</si>
  <si>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</si>
  <si>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</si>
  <si>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</si>
  <si>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</si>
  <si>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</si>
  <si>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</si>
  <si>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</si>
  <si>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</si>
  <si>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</si>
  <si>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</si>
  <si>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</si>
  <si>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</si>
  <si>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</si>
  <si>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</si>
  <si>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</si>
  <si>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</si>
  <si>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</si>
  <si>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</si>
  <si>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</si>
  <si>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</si>
  <si>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</si>
  <si>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</si>
  <si>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</si>
  <si>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</si>
  <si>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</si>
  <si>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</si>
  <si>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</si>
  <si>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</si>
  <si>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</si>
  <si>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</si>
  <si>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</si>
  <si>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</si>
  <si>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</si>
  <si>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</si>
  <si>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</si>
  <si>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</si>
  <si>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</si>
  <si>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</si>
  <si>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</si>
  <si>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</si>
  <si>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</si>
  <si>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</si>
  <si>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</si>
  <si>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</si>
  <si>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</si>
  <si>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</si>
  <si>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</si>
  <si>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</si>
  <si>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</si>
  <si>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</si>
  <si>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</si>
  <si>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</si>
  <si>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</si>
  <si>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</si>
  <si>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</si>
  <si>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</si>
  <si>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</si>
  <si>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</si>
  <si>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</si>
  <si>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</si>
  <si>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</si>
  <si>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</si>
  <si>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</si>
  <si>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</si>
  <si>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</si>
  <si>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</si>
  <si>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</si>
  <si>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</si>
  <si>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</si>
  <si>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</si>
  <si>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</si>
  <si>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</si>
  <si>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</si>
  <si>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</si>
  <si>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</si>
  <si>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</si>
  <si>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</si>
  <si>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</si>
  <si>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</si>
  <si>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</si>
  <si>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</si>
  <si>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</si>
  <si>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</si>
  <si>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</si>
  <si>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</si>
  <si>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</si>
  <si>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</si>
  <si>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</si>
  <si>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</si>
  <si>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</si>
  <si>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</si>
  <si>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</si>
  <si>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</si>
  <si>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</si>
  <si>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</si>
  <si>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</si>
  <si>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</si>
  <si>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</si>
  <si>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</si>
  <si>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</si>
  <si>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</si>
  <si>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</si>
  <si>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</si>
  <si>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</si>
  <si>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</si>
  <si>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</si>
  <si>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</si>
  <si>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</si>
  <si>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</si>
  <si>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</si>
  <si>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</si>
  <si>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</si>
  <si>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</si>
  <si>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</si>
  <si>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</si>
  <si>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</si>
  <si>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</si>
  <si>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</si>
  <si>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</si>
  <si>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</si>
  <si>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</si>
  <si>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</si>
  <si>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</si>
  <si>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</si>
  <si>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</si>
  <si>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</si>
  <si>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</si>
  <si>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</si>
  <si>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</si>
  <si>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</si>
  <si>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</si>
  <si>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</si>
  <si>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</si>
  <si>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</si>
  <si>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</si>
  <si>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</si>
  <si>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</si>
  <si>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</si>
  <si>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</si>
  <si>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</si>
  <si>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</si>
  <si>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</si>
  <si>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</si>
  <si>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</si>
  <si>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</si>
  <si>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</si>
  <si>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</si>
  <si>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</si>
  <si>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</si>
  <si>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</si>
  <si>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</si>
  <si>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</si>
  <si>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</si>
  <si>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</si>
  <si>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</si>
  <si>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</si>
  <si>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</si>
  <si>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</si>
  <si>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</si>
  <si>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</si>
  <si>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</si>
  <si>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</si>
  <si>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</si>
  <si>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</si>
  <si>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</si>
  <si>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</si>
  <si>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</si>
  <si>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</si>
  <si>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</si>
  <si>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</si>
  <si>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</si>
  <si>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</si>
  <si>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</si>
  <si>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</si>
  <si>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</si>
  <si>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</si>
  <si>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</si>
  <si>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</si>
  <si>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</si>
  <si>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</si>
  <si>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</si>
  <si>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</si>
  <si>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</si>
  <si>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</si>
  <si>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</si>
  <si>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</si>
  <si>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</si>
  <si>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</si>
  <si>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</si>
  <si>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</si>
  <si>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</si>
  <si>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</si>
  <si>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</si>
  <si>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</si>
  <si>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</si>
  <si>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</si>
  <si>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</si>
  <si>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</si>
  <si>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</si>
  <si>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</si>
  <si>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</si>
  <si>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</si>
  <si>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</si>
  <si>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</si>
  <si>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</si>
  <si>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</si>
  <si>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</si>
  <si>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</si>
  <si>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</si>
  <si>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</si>
  <si>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</si>
  <si>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</si>
  <si>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</si>
  <si>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</si>
  <si>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</si>
  <si>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</si>
  <si>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</si>
  <si>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</si>
  <si>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</si>
  <si>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</si>
  <si>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</si>
  <si>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</si>
  <si>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</si>
  <si>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</si>
  <si>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</si>
  <si>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</si>
  <si>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</si>
  <si>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</si>
  <si>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</si>
  <si>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</si>
  <si>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</si>
  <si>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</si>
  <si>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</si>
  <si>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</si>
  <si>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</si>
  <si>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</si>
  <si>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</si>
  <si>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</si>
  <si>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</si>
  <si>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</si>
  <si>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</si>
  <si>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</si>
  <si>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</si>
  <si>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</si>
  <si>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</si>
  <si>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</si>
  <si>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</si>
  <si>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</si>
  <si>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</si>
  <si>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</si>
  <si>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</si>
  <si>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</si>
  <si>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</si>
  <si>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</si>
  <si>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</si>
  <si>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</si>
  <si>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</si>
  <si>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</si>
  <si>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</si>
  <si>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</si>
  <si>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</si>
  <si>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</si>
  <si>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</si>
  <si>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</si>
  <si>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</si>
  <si>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</si>
  <si>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</si>
  <si>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</si>
  <si>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</si>
  <si>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</si>
  <si>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</si>
  <si>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</si>
  <si>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</si>
  <si>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</si>
  <si>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</si>
  <si>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</si>
  <si>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</si>
  <si>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</si>
  <si>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</si>
  <si>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</si>
  <si>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</si>
  <si>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</si>
  <si>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</si>
  <si>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</si>
  <si>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</si>
  <si>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</si>
  <si>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</si>
  <si>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</si>
  <si>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</si>
  <si>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</si>
  <si>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</si>
  <si>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</si>
  <si>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</si>
  <si>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</si>
  <si>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</si>
  <si>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</si>
  <si>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</si>
  <si>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</si>
  <si>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</si>
  <si>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</si>
  <si>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</si>
  <si>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</si>
  <si>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</si>
  <si>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</si>
  <si>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</si>
  <si>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</si>
  <si>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</si>
  <si>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</si>
  <si>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</si>
  <si>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</si>
  <si>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</si>
  <si>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</si>
  <si>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</si>
  <si>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</si>
  <si>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</si>
  <si>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</si>
  <si>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</si>
  <si>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</si>
  <si>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</si>
  <si>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</si>
  <si>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</si>
  <si>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</si>
  <si>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</si>
  <si>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</si>
  <si>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</si>
  <si>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</si>
  <si>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</si>
  <si>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</si>
  <si>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</si>
  <si>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</si>
  <si>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</si>
  <si>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</si>
  <si>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</si>
  <si>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</si>
  <si>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</si>
  <si>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</si>
  <si>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</si>
  <si>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</si>
  <si>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</si>
  <si>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</si>
  <si>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</si>
  <si>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</si>
  <si>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</si>
  <si>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</si>
  <si>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</si>
  <si>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</si>
  <si>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</si>
  <si>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</si>
  <si>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</si>
  <si>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</si>
  <si>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</si>
  <si>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</si>
  <si>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</si>
  <si>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</si>
  <si>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</si>
  <si>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</si>
  <si>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</si>
  <si>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</si>
  <si>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</si>
  <si>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</si>
  <si>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</si>
  <si>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</si>
  <si>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</si>
  <si>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</si>
  <si>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</si>
  <si>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</si>
  <si>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</si>
  <si>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</si>
  <si>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</si>
  <si>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</si>
  <si>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</si>
  <si>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</si>
  <si>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</si>
  <si>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</si>
  <si>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</si>
  <si>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</si>
  <si>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</si>
  <si>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</si>
  <si>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</si>
  <si>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</si>
  <si>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</si>
  <si>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</si>
  <si>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</si>
  <si>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</si>
  <si>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</si>
  <si>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</si>
  <si>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</si>
  <si>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</si>
  <si>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</si>
  <si>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</si>
  <si>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</si>
  <si>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</si>
  <si>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</si>
  <si>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</si>
  <si>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</si>
  <si>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</si>
  <si>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</si>
  <si>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</si>
  <si>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</si>
  <si>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</si>
  <si>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</si>
  <si>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</si>
  <si>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</si>
  <si>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</si>
  <si>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</si>
  <si>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</si>
  <si>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</si>
  <si>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</si>
  <si>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</si>
  <si>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</si>
  <si>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</si>
  <si>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</si>
  <si>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</si>
  <si>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</si>
  <si>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</si>
  <si>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</si>
  <si>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</si>
  <si>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</si>
  <si>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</si>
  <si>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</si>
  <si>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</si>
  <si>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</si>
  <si>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</si>
  <si>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</si>
  <si>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</si>
  <si>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</si>
  <si>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</si>
  <si>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</si>
  <si>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</si>
  <si>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</si>
  <si>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</si>
  <si>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</si>
  <si>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</si>
  <si>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</si>
  <si>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</si>
  <si>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</si>
  <si>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</si>
  <si>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</si>
  <si>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</si>
  <si>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</si>
  <si>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</si>
  <si>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</si>
  <si>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</si>
  <si>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</si>
  <si>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</si>
  <si>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</si>
  <si>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</si>
  <si>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</si>
  <si>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</si>
  <si>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</si>
  <si>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</si>
  <si>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</si>
  <si>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</si>
  <si>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</si>
  <si>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</si>
  <si>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</si>
  <si>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</si>
  <si>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</si>
  <si>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</si>
  <si>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</si>
  <si>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</si>
  <si>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</si>
  <si>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</si>
  <si>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</si>
  <si>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</si>
  <si>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</si>
  <si>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</si>
  <si>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</si>
  <si>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</si>
  <si>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</si>
  <si>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</si>
  <si>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</si>
  <si>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</si>
  <si>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</si>
  <si>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</si>
  <si>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</si>
  <si>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</si>
  <si>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</si>
  <si>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</si>
  <si>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</si>
  <si>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</si>
  <si>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</si>
  <si>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</si>
  <si>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</si>
  <si>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</si>
  <si>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</si>
  <si>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</si>
  <si>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</si>
  <si>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</si>
  <si>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</si>
  <si>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</si>
  <si>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</si>
  <si>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</si>
  <si>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</si>
  <si>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</si>
  <si>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</si>
  <si>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</si>
  <si>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</si>
  <si>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</si>
  <si>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</si>
  <si>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</si>
  <si>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</si>
  <si>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</si>
  <si>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</si>
  <si>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</si>
  <si>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</si>
  <si>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</si>
  <si>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</si>
  <si>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</si>
  <si>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</si>
  <si>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</si>
  <si>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</si>
  <si>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</si>
  <si>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</si>
  <si>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</si>
  <si>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</si>
  <si>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</si>
  <si>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</si>
  <si>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</si>
  <si>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</si>
  <si>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</si>
  <si>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</si>
  <si>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</si>
  <si>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</si>
  <si>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</si>
  <si>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</si>
  <si>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</si>
  <si>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</si>
  <si>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</si>
  <si>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</si>
  <si>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</si>
  <si>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</si>
  <si>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</si>
  <si>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</si>
  <si>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</si>
  <si>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</si>
  <si>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</si>
  <si>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</si>
  <si>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</si>
  <si>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</si>
  <si>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</si>
  <si>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</si>
  <si>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</si>
  <si>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</si>
  <si>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</si>
  <si>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</si>
  <si>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</si>
  <si>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</si>
  <si>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</si>
  <si>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</si>
  <si>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</si>
  <si>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</si>
  <si>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</si>
  <si>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</si>
  <si>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</si>
  <si>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</si>
  <si>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</si>
  <si>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</si>
  <si>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</si>
  <si>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</si>
  <si>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</si>
  <si>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</si>
  <si>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</si>
  <si>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</si>
  <si>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</si>
  <si>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</si>
  <si>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</si>
  <si>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</si>
  <si>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</si>
  <si>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</si>
  <si>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</si>
  <si>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</si>
  <si>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</si>
  <si>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</si>
  <si>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</si>
  <si>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</si>
  <si>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</si>
  <si>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</si>
  <si>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</si>
  <si>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</si>
  <si>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</si>
  <si>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</si>
  <si>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</si>
  <si>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</si>
  <si>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</si>
  <si>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</si>
  <si>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</si>
  <si>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</si>
  <si>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</si>
  <si>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</si>
  <si>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</si>
  <si>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</si>
  <si>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</si>
  <si>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</si>
  <si>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</si>
  <si>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</si>
  <si>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</si>
  <si>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</si>
  <si>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</si>
  <si>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</si>
  <si>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</si>
  <si>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</si>
  <si>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</si>
  <si>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</si>
  <si>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</si>
  <si>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</si>
  <si>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</si>
  <si>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</si>
  <si>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</si>
  <si>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</si>
  <si>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</si>
  <si>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</si>
  <si>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</si>
  <si>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</si>
  <si>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</si>
  <si>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</si>
  <si>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</si>
  <si>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</si>
  <si>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</si>
  <si>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</si>
  <si>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</si>
  <si>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</si>
  <si>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</si>
  <si>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</si>
  <si>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</si>
  <si>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</si>
  <si>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</si>
  <si>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</si>
  <si>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</si>
  <si>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</si>
  <si>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</si>
  <si>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</si>
  <si>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</si>
  <si>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</si>
  <si>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</si>
  <si>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</si>
  <si>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</si>
  <si>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</si>
  <si>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</si>
  <si>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</si>
  <si>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</si>
  <si>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</si>
  <si>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</si>
  <si>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</si>
  <si>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</si>
  <si>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</si>
  <si>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</si>
  <si>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</si>
  <si>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</si>
  <si>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</si>
  <si>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</si>
  <si>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</si>
  <si>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</si>
  <si>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</si>
  <si>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</si>
  <si>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</si>
  <si>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</si>
  <si>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</si>
  <si>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</si>
  <si>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</si>
  <si>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</si>
  <si>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</si>
  <si>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</si>
  <si>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</si>
  <si>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</si>
  <si>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</si>
  <si>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</si>
  <si>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</si>
  <si>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</si>
  <si>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</si>
  <si>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</si>
  <si>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</si>
  <si>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</si>
  <si>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</si>
  <si>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</si>
  <si>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</si>
  <si>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</si>
  <si>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</si>
  <si>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</si>
  <si>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</si>
  <si>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</si>
  <si>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</si>
  <si>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</si>
  <si>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</si>
  <si>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</si>
  <si>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</si>
  <si>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</si>
  <si>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</si>
  <si>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</si>
  <si>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</si>
  <si>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</si>
  <si>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</si>
  <si>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</si>
  <si>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</si>
  <si>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</si>
  <si>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</si>
  <si>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</si>
  <si>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</si>
  <si>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</si>
  <si>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</si>
  <si>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</si>
  <si>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</si>
  <si>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</si>
  <si>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</si>
  <si>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</si>
  <si>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</si>
  <si>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</si>
  <si>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</si>
  <si>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</si>
  <si>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</si>
  <si>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</si>
  <si>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</si>
  <si>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</si>
  <si>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</si>
  <si>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</si>
  <si>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</si>
  <si>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</si>
  <si>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</si>
  <si>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</si>
  <si>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</si>
  <si>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</si>
  <si>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</si>
  <si>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</si>
  <si>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</si>
  <si>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</si>
  <si>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</si>
  <si>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</si>
  <si>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</si>
  <si>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</si>
  <si>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</si>
  <si>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</si>
  <si>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</si>
  <si>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</si>
  <si>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</si>
  <si>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</si>
  <si>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</si>
  <si>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</si>
  <si>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</si>
  <si>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</si>
  <si>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</si>
  <si>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</si>
  <si>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</si>
  <si>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</si>
  <si>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</si>
  <si>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</si>
  <si>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</si>
  <si>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</si>
  <si>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</si>
  <si>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</si>
  <si>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</si>
  <si>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</si>
  <si>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</si>
  <si>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</si>
  <si>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</si>
  <si>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</si>
  <si>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</si>
  <si>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</si>
  <si>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</si>
  <si>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</si>
  <si>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</si>
  <si>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</si>
  <si>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</si>
  <si>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</si>
  <si>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</si>
  <si>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</si>
  <si>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</si>
  <si>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</si>
  <si>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</si>
  <si>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</si>
  <si>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</si>
  <si>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</si>
  <si>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</si>
  <si>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</si>
  <si>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</si>
  <si>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</si>
  <si>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</si>
  <si>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</si>
  <si>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</si>
  <si>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</si>
  <si>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</si>
  <si>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</si>
  <si>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</si>
  <si>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</si>
  <si>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</si>
  <si>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</si>
  <si>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</si>
  <si>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</si>
  <si>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</si>
  <si>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</si>
  <si>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</si>
  <si>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</si>
  <si>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</si>
  <si>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</si>
  <si>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</si>
  <si>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</si>
  <si>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</si>
  <si>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</si>
  <si>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</si>
  <si>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</si>
  <si>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</si>
  <si>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</si>
  <si>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</si>
  <si>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</si>
  <si>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</si>
  <si>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</si>
  <si>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</si>
  <si>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</si>
  <si>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</si>
  <si>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</si>
  <si>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</si>
  <si>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</si>
  <si>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</si>
  <si>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</si>
  <si>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</si>
  <si>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</si>
  <si>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</si>
  <si>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</si>
  <si>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</si>
  <si>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</si>
  <si>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</si>
  <si>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</si>
  <si>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</si>
  <si>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</si>
  <si>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</si>
  <si>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</si>
  <si>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</si>
  <si>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</si>
  <si>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</si>
  <si>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</si>
  <si>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</si>
  <si>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</si>
  <si>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</si>
  <si>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</si>
  <si>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</si>
  <si>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</si>
  <si>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</si>
  <si>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</si>
  <si>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</si>
  <si>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</si>
  <si>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</si>
  <si>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</si>
  <si>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</si>
  <si>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</si>
  <si>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</si>
  <si>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</si>
  <si>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</si>
  <si>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</si>
  <si>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</si>
  <si>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</si>
  <si>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</si>
  <si>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</si>
  <si>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</si>
  <si>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</si>
  <si>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</si>
  <si>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</si>
  <si>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</si>
  <si>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</si>
  <si>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</si>
  <si>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</si>
  <si>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</si>
  <si>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</si>
  <si>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</si>
  <si>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</si>
  <si>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</si>
  <si>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</si>
  <si>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</si>
  <si>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</si>
  <si>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</si>
  <si>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</si>
  <si>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</si>
  <si>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</si>
  <si>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</si>
  <si>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</si>
  <si>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</si>
  <si>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</si>
  <si>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</si>
  <si>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</si>
  <si>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</si>
  <si>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</si>
  <si>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</si>
  <si>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</si>
  <si>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</si>
  <si>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</si>
  <si>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</si>
  <si>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</si>
  <si>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</si>
  <si>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</si>
  <si>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</si>
  <si>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</si>
  <si>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</si>
  <si>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</si>
  <si>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</si>
  <si>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</si>
  <si>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</si>
  <si>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</si>
  <si>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</si>
  <si>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</si>
  <si>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</si>
  <si>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</si>
  <si>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</si>
  <si>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</si>
  <si>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</si>
  <si>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</si>
  <si>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</si>
  <si>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</si>
  <si>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</si>
  <si>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</si>
  <si>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</si>
  <si>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</si>
  <si>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</si>
  <si>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</si>
  <si>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</si>
  <si>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</si>
  <si>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</si>
  <si>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</si>
  <si>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</si>
  <si>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</si>
  <si>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</si>
  <si>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</si>
  <si>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</si>
  <si>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</si>
  <si>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</si>
  <si>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</si>
  <si>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</si>
  <si>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</si>
  <si>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</si>
  <si>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</si>
  <si>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</si>
  <si>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</si>
  <si>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</si>
  <si>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</si>
  <si>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</si>
  <si>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</si>
  <si>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</si>
  <si>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</si>
  <si>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</si>
  <si>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</si>
  <si>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</si>
  <si>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</si>
  <si>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</si>
  <si>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</si>
  <si>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</si>
  <si>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</si>
  <si>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</si>
  <si>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</si>
  <si>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</si>
  <si>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</si>
  <si>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</si>
  <si>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</si>
  <si>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</si>
  <si>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</si>
  <si>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</si>
  <si>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</si>
  <si>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</si>
  <si>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</si>
  <si>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</si>
  <si>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</si>
  <si>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</si>
  <si>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</si>
  <si>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</si>
  <si>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</si>
  <si>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</si>
  <si>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</si>
  <si>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</si>
  <si>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</si>
  <si>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</si>
  <si>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</si>
  <si>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</si>
  <si>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</si>
  <si>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</si>
  <si>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</si>
  <si>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</si>
  <si>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</si>
  <si>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</si>
  <si>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</si>
  <si>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</si>
  <si>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</si>
  <si>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</si>
  <si>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</si>
  <si>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</si>
  <si>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</si>
  <si>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</si>
  <si>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</si>
  <si>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</si>
  <si>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</si>
  <si>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</si>
  <si>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</si>
  <si>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</si>
  <si>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</si>
  <si>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</si>
  <si>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</si>
  <si>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</si>
  <si>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</si>
  <si>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</si>
  <si>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</si>
  <si>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</si>
  <si>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</si>
  <si>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</si>
  <si>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</si>
  <si>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</si>
  <si>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</si>
  <si>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</si>
  <si>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</si>
  <si>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</si>
  <si>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</si>
  <si>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</si>
  <si>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</si>
  <si>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</si>
  <si>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</si>
  <si>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</si>
  <si>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</si>
  <si>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</si>
  <si>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</si>
  <si>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</si>
  <si>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</si>
  <si>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</si>
  <si>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</si>
  <si>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</si>
  <si>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</si>
  <si>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</si>
  <si>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</si>
  <si>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</si>
  <si>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</si>
  <si>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</si>
  <si>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</si>
  <si>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</si>
  <si>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</si>
  <si>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</si>
  <si>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</si>
  <si>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</si>
  <si>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</si>
  <si>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</si>
  <si>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</si>
  <si>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</si>
  <si>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</si>
  <si>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</si>
  <si>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</si>
  <si>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</si>
  <si>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</si>
  <si>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</si>
  <si>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</si>
  <si>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</si>
  <si>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</si>
  <si>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</si>
  <si>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</si>
  <si>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</si>
  <si>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</si>
  <si>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</si>
  <si>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</si>
  <si>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</si>
  <si>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</si>
  <si>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</si>
  <si>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</si>
  <si>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</si>
  <si>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</si>
  <si>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</si>
  <si>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</si>
  <si>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</si>
  <si>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</si>
  <si>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</si>
  <si>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</si>
  <si>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</si>
  <si>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</si>
  <si>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</si>
  <si>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</si>
  <si>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</si>
  <si>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</si>
  <si>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</si>
  <si>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</si>
  <si>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</si>
  <si>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</si>
  <si>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</si>
  <si>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</si>
  <si>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</si>
  <si>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</si>
  <si>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</si>
  <si>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</si>
  <si>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</si>
  <si>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</si>
  <si>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</si>
  <si>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</si>
  <si>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</si>
  <si>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</si>
  <si>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</si>
  <si>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</si>
  <si>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</si>
  <si>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</si>
  <si>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</si>
  <si>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</si>
  <si>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</si>
  <si>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</si>
  <si>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</si>
  <si>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</si>
  <si>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</si>
  <si>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</si>
  <si>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</si>
  <si>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</si>
  <si>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</si>
  <si>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</si>
  <si>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</si>
  <si>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</si>
  <si>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</si>
  <si>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</si>
  <si>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</si>
  <si>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</si>
  <si>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</si>
  <si>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</si>
  <si>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</si>
  <si>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</si>
  <si>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</si>
  <si>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</si>
  <si>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</si>
  <si>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</si>
  <si>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</si>
  <si>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</si>
  <si>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</si>
  <si>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</si>
  <si>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</si>
  <si>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</si>
  <si>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</si>
  <si>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</si>
  <si>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</si>
  <si>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</si>
  <si>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</si>
  <si>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</si>
  <si>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</si>
  <si>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</si>
  <si>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</si>
  <si>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</si>
  <si>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</si>
  <si>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</si>
  <si>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</si>
  <si>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</si>
  <si>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</si>
  <si>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</si>
  <si>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</si>
  <si>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</si>
  <si>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</si>
  <si>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</si>
  <si>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</si>
  <si>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</si>
  <si>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</si>
  <si>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</si>
  <si>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</si>
  <si>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</si>
  <si>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</si>
  <si>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</si>
  <si>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</si>
  <si>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</si>
  <si>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</si>
  <si>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</si>
  <si>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</si>
  <si>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</si>
  <si>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</si>
  <si>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</si>
  <si>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</si>
  <si>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</si>
  <si>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</si>
  <si>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</si>
  <si>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</si>
  <si>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</si>
  <si>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</si>
  <si>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</si>
  <si>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</si>
  <si>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</si>
  <si>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</si>
  <si>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</si>
  <si>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</si>
  <si>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</si>
  <si>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</si>
  <si>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</si>
  <si>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</si>
  <si>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</si>
  <si>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</si>
  <si>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</si>
  <si>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</si>
  <si>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</si>
  <si>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</si>
  <si>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</si>
  <si>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</si>
  <si>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</si>
  <si>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</si>
  <si>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</si>
  <si>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</si>
  <si>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</si>
  <si>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</si>
  <si>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</si>
  <si>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</si>
  <si>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</si>
  <si>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</si>
  <si>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</si>
  <si>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</si>
  <si>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</si>
  <si>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</si>
  <si>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</si>
  <si>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</si>
  <si>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</si>
  <si>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</si>
  <si>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</si>
  <si>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</si>
  <si>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</si>
  <si>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</si>
  <si>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</si>
  <si>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</si>
  <si>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</si>
  <si>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</si>
  <si>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</si>
  <si>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</si>
  <si>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</si>
  <si>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</si>
  <si>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</si>
  <si>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</si>
  <si>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</si>
  <si>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</si>
  <si>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</si>
  <si>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</si>
  <si>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</si>
  <si>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</si>
  <si>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</si>
  <si>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</si>
  <si>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</si>
  <si>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</si>
  <si>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</si>
  <si>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</si>
  <si>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</si>
  <si>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</si>
  <si>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</si>
  <si>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</si>
  <si>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</si>
  <si>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</si>
  <si>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</si>
  <si>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</si>
  <si>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</si>
  <si>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</si>
  <si>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</si>
  <si>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</si>
  <si>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</si>
  <si>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</si>
  <si>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</si>
  <si>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</si>
  <si>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</si>
  <si>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</si>
  <si>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</si>
  <si>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</si>
  <si>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</si>
  <si>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</si>
  <si>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</si>
  <si>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</si>
  <si>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</si>
  <si>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</si>
  <si>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</si>
  <si>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</si>
  <si>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</si>
  <si>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</si>
  <si>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</si>
  <si>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</si>
  <si>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</si>
  <si>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</si>
  <si>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</si>
  <si>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</si>
  <si>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</si>
  <si>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</si>
  <si>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</si>
  <si>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</si>
  <si>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</si>
  <si>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</si>
  <si>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</si>
  <si>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</si>
  <si>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</si>
  <si>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</si>
  <si>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</si>
  <si>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</si>
  <si>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</si>
  <si>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</si>
  <si>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</si>
  <si>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</si>
  <si>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</si>
  <si>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</si>
  <si>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</si>
  <si>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</si>
  <si>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</si>
  <si>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</si>
  <si>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</si>
  <si>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</si>
  <si>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</si>
  <si>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</si>
  <si>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</si>
  <si>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</si>
  <si>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</si>
  <si>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</si>
  <si>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</si>
  <si>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</si>
  <si>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</si>
  <si>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</si>
  <si>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</si>
  <si>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</si>
  <si>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</si>
  <si>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</si>
  <si>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</si>
  <si>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</si>
  <si>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</si>
  <si>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</si>
  <si>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</si>
  <si>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</si>
  <si>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</si>
  <si>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</si>
  <si>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</si>
  <si>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</si>
  <si>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</si>
  <si>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</si>
  <si>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</si>
  <si>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</si>
  <si>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</si>
  <si>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</si>
  <si>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</si>
  <si>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</si>
  <si>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</si>
  <si>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</si>
  <si>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</si>
  <si>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</si>
  <si>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</si>
  <si>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</si>
  <si>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</si>
  <si>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</si>
  <si>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</si>
  <si>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</si>
  <si>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</si>
  <si>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</si>
  <si>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</si>
  <si>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</si>
  <si>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</si>
  <si>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</si>
  <si>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</si>
  <si>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</si>
  <si>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</si>
  <si>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</si>
  <si>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</si>
  <si>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</si>
  <si>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</si>
  <si>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</si>
  <si>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</si>
  <si>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</si>
  <si>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</si>
  <si>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</si>
  <si>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</si>
  <si>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</si>
  <si>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</si>
  <si>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</si>
  <si>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</si>
  <si>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</si>
  <si>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</si>
  <si>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</si>
  <si>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</si>
  <si>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</si>
  <si>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</si>
  <si>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</si>
  <si>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</si>
  <si>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</si>
  <si>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</si>
  <si>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</si>
  <si>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</si>
  <si>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</si>
  <si>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</si>
  <si>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</si>
  <si>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</si>
  <si>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</si>
  <si>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</si>
  <si>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</si>
  <si>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</si>
  <si>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</si>
  <si>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</si>
  <si>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</si>
  <si>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</si>
  <si>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</si>
  <si>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</si>
  <si>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</si>
  <si>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</si>
  <si>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</si>
  <si>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</si>
  <si>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</si>
  <si>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</si>
  <si>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</si>
  <si>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</si>
  <si>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</si>
  <si>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</si>
  <si>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</si>
  <si>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</si>
  <si>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</si>
  <si>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</si>
  <si>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</si>
  <si>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</si>
  <si>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</si>
  <si>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</si>
  <si>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</si>
  <si>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</si>
  <si>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</si>
  <si>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</si>
  <si>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</si>
  <si>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</si>
  <si>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</si>
  <si>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</si>
  <si>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</si>
  <si>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</si>
  <si>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</si>
  <si>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</si>
  <si>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</si>
  <si>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</si>
  <si>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</si>
  <si>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</si>
  <si>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</si>
  <si>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</si>
  <si>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</si>
  <si>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</si>
  <si>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</si>
  <si>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</si>
  <si>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</si>
  <si>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</si>
  <si>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</si>
  <si>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</si>
  <si>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</si>
  <si>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</si>
  <si>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</si>
  <si>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</si>
  <si>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</si>
  <si>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</si>
  <si>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</si>
  <si>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</si>
  <si>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</si>
  <si>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</si>
  <si>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</si>
  <si>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</si>
  <si>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</si>
  <si>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</si>
  <si>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</si>
  <si>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</si>
  <si>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</si>
  <si>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</si>
  <si>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</si>
  <si>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</si>
  <si>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</si>
  <si>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</si>
  <si>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</si>
  <si>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</si>
  <si>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</si>
  <si>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</si>
  <si>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</si>
  <si>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</si>
  <si>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</si>
  <si>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</si>
  <si>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</si>
  <si>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</si>
  <si>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</si>
  <si>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</si>
  <si>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</si>
  <si>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</si>
  <si>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</si>
  <si>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</si>
  <si>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</si>
  <si>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</si>
  <si>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</si>
  <si>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</si>
  <si>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</si>
  <si>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</si>
  <si>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</si>
  <si>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</si>
  <si>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</si>
  <si>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</si>
  <si>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</si>
  <si>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</si>
  <si>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</si>
  <si>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</si>
  <si>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</si>
  <si>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</si>
  <si>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</si>
  <si>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</si>
  <si>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</si>
  <si>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</si>
  <si>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</si>
  <si>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</si>
  <si>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</si>
  <si>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</si>
  <si>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</si>
  <si>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</si>
  <si>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</si>
  <si>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</si>
  <si>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</si>
  <si>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</si>
  <si>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</si>
  <si>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</si>
  <si>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</si>
  <si>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</si>
  <si>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</si>
  <si>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</si>
  <si>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</si>
  <si>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</si>
  <si>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</si>
  <si>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</si>
  <si>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</si>
  <si>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</si>
  <si>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</si>
  <si>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</si>
  <si>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</si>
  <si>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</si>
  <si>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</si>
  <si>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</si>
  <si>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</si>
  <si>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</si>
  <si>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</si>
  <si>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</si>
  <si>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</si>
  <si>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</si>
  <si>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</si>
  <si>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</si>
  <si>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</si>
  <si>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</si>
  <si>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</si>
  <si>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</si>
  <si>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</si>
  <si>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</si>
  <si>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</si>
  <si>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</si>
  <si>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</si>
  <si>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</si>
  <si>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</si>
  <si>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</si>
  <si>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</si>
  <si>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</si>
  <si>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</si>
  <si>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</si>
  <si>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</si>
  <si>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</si>
  <si>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</si>
  <si>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</si>
  <si>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</si>
  <si>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</si>
  <si>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</si>
  <si>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</si>
  <si>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</si>
  <si>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</si>
  <si>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</si>
  <si>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</si>
  <si>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</si>
  <si>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</si>
  <si>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</si>
  <si>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</si>
  <si>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</si>
  <si>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</si>
  <si>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</si>
  <si>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</si>
  <si>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</si>
  <si>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</si>
  <si>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</si>
  <si>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</si>
  <si>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</si>
  <si>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</si>
  <si>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</si>
  <si>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</si>
  <si>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</si>
  <si>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</si>
  <si>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</si>
  <si>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</si>
  <si>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</si>
  <si>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</si>
  <si>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</si>
  <si>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</si>
  <si>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</si>
  <si>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</si>
  <si>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</si>
  <si>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</si>
  <si>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</si>
  <si>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</si>
  <si>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</si>
  <si>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</si>
  <si>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</si>
  <si>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</si>
  <si>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</si>
  <si>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</si>
  <si>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</si>
  <si>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</si>
  <si>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</si>
  <si>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</si>
  <si>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</si>
  <si>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</si>
  <si>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</si>
  <si>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</si>
  <si>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</si>
  <si>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</si>
  <si>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</si>
  <si>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</si>
  <si>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</si>
  <si>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</si>
  <si>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</si>
  <si>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</si>
  <si>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</si>
  <si>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</si>
  <si>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</si>
  <si>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</si>
  <si>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</si>
  <si>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</si>
  <si>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</si>
  <si>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</si>
  <si>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</si>
  <si>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</si>
  <si>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</si>
  <si>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</si>
  <si>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</si>
  <si>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</si>
  <si>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</si>
  <si>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</si>
  <si>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</si>
  <si>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</si>
  <si>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</si>
  <si>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</si>
  <si>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</si>
  <si>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</si>
  <si>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</si>
  <si>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</si>
  <si>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</si>
  <si>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</si>
  <si>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</si>
  <si>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</si>
  <si>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</si>
  <si>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</si>
  <si>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</si>
  <si>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</si>
  <si>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</si>
  <si>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</si>
  <si>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</si>
  <si>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</si>
  <si>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</si>
  <si>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</si>
  <si>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</si>
  <si>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</si>
  <si>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</si>
  <si>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</si>
  <si>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</si>
  <si>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</si>
  <si>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</si>
  <si>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</si>
  <si>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</si>
  <si>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</si>
  <si>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</si>
  <si>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</si>
  <si>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</si>
  <si>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</si>
  <si>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</si>
  <si>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</si>
  <si>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</si>
  <si>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</si>
  <si>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</si>
  <si>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</si>
  <si>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</si>
  <si>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</si>
  <si>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</si>
  <si>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</si>
  <si>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</si>
  <si>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</si>
  <si>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</si>
  <si>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</si>
  <si>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</si>
  <si>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</si>
  <si>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</si>
  <si>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</si>
  <si>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</si>
  <si>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</si>
  <si>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</si>
  <si>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</si>
  <si>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</si>
  <si>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</si>
  <si>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</si>
  <si>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</si>
  <si>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</si>
  <si>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</si>
  <si>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</si>
  <si>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</si>
  <si>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</si>
  <si>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</si>
  <si>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</si>
  <si>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</si>
  <si>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</si>
  <si>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</si>
  <si>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</si>
  <si>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</si>
  <si>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</si>
  <si>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</si>
  <si>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</si>
  <si>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</si>
  <si>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</si>
  <si>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</si>
  <si>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</si>
  <si>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</si>
  <si>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</si>
  <si>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</si>
  <si>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</si>
  <si>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</si>
  <si>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</si>
  <si>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</si>
  <si>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</si>
  <si>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</si>
  <si>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</si>
  <si>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</si>
  <si>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</si>
  <si>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</si>
  <si>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</si>
  <si>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</si>
  <si>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</si>
  <si>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</si>
  <si>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</si>
  <si>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</si>
  <si>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</si>
  <si>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</si>
  <si>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</si>
  <si>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</si>
  <si>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</si>
  <si>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</si>
  <si>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</si>
  <si>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</si>
  <si>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</si>
  <si>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</si>
  <si>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</si>
  <si>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</si>
  <si>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</si>
  <si>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</si>
  <si>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</si>
  <si>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</si>
  <si>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</si>
  <si>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</si>
  <si>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</si>
  <si>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</si>
  <si>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</si>
  <si>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</si>
  <si>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</si>
  <si>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</si>
  <si>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</si>
  <si>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</si>
  <si>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</si>
  <si>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</si>
  <si>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</si>
  <si>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</si>
  <si>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</si>
  <si>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</si>
  <si>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</si>
  <si>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</si>
  <si>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</si>
  <si>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</si>
  <si>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</si>
  <si>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</si>
  <si>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</si>
  <si>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</si>
  <si>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</si>
  <si>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</si>
  <si>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</si>
  <si>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</si>
  <si>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</si>
  <si>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</si>
  <si>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</si>
  <si>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</si>
  <si>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</si>
  <si>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</si>
  <si>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</si>
  <si>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</si>
  <si>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</si>
  <si>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</si>
  <si>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</si>
  <si>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</si>
  <si>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</si>
  <si>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</si>
  <si>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</si>
  <si>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</si>
  <si>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</si>
  <si>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</si>
  <si>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</si>
  <si>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</si>
  <si>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</si>
  <si>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</si>
  <si>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</si>
  <si>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</si>
  <si>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</si>
  <si>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</si>
  <si>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</si>
  <si>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</si>
  <si>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</si>
  <si>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</si>
  <si>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</si>
  <si>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</si>
  <si>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</si>
  <si>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</si>
  <si>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</si>
  <si>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</si>
  <si>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</si>
  <si>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</si>
  <si>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</si>
  <si>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</si>
  <si>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</si>
  <si>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</si>
  <si>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</si>
  <si>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</si>
  <si>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</si>
  <si>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</si>
  <si>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</si>
  <si>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</si>
  <si>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</si>
  <si>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</si>
  <si>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</si>
  <si>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</si>
  <si>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</si>
  <si>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</si>
  <si>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</si>
  <si>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</si>
  <si>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</si>
  <si>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</si>
  <si>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</si>
  <si>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</si>
  <si>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</si>
  <si>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</si>
  <si>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</si>
  <si>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</si>
  <si>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</si>
  <si>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</si>
  <si>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</si>
  <si>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</si>
  <si>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</si>
  <si>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</si>
  <si>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</si>
  <si>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</si>
  <si>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</si>
  <si>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</si>
  <si>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</si>
  <si>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</si>
  <si>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</si>
  <si>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</si>
  <si>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</si>
  <si>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</si>
  <si>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</si>
  <si>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</si>
  <si>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</si>
  <si>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</si>
  <si>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</si>
  <si>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</si>
  <si>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</si>
  <si>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</si>
  <si>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</si>
  <si>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</si>
  <si>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</si>
  <si>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</si>
  <si>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</si>
  <si>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</si>
  <si>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</si>
  <si>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</si>
  <si>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</si>
  <si>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</si>
  <si>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</si>
  <si>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</si>
  <si>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</si>
  <si>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</si>
  <si>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</si>
  <si>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</si>
  <si>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</si>
  <si>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</si>
  <si>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</si>
  <si>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</si>
  <si>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</si>
  <si>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</si>
  <si>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</si>
  <si>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</si>
  <si>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</si>
  <si>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</si>
  <si>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</si>
  <si>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</si>
  <si>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</si>
  <si>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</si>
  <si>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</si>
  <si>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</si>
  <si>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</si>
  <si>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</si>
  <si>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</si>
  <si>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</si>
  <si>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</si>
  <si>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</si>
  <si>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</si>
  <si>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</si>
  <si>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</si>
  <si>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</si>
  <si>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</si>
  <si>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</si>
  <si>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</si>
  <si>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</si>
  <si>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</si>
  <si>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</si>
  <si>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</si>
  <si>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</si>
  <si>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</si>
  <si>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</si>
  <si>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</si>
  <si>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</si>
  <si>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</si>
  <si>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</si>
  <si>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</si>
  <si>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</si>
  <si>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</si>
  <si>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</si>
  <si>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</si>
  <si>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</si>
  <si>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</si>
  <si>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</si>
  <si>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</si>
  <si>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</si>
  <si>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</si>
  <si>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</si>
  <si>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</si>
  <si>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</si>
  <si>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</si>
  <si>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</si>
  <si>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</si>
  <si>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</si>
  <si>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</si>
  <si>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</si>
  <si>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</si>
  <si>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</si>
  <si>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</si>
  <si>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</si>
  <si>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</si>
  <si>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</si>
  <si>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</si>
  <si>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</si>
  <si>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</si>
  <si>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</si>
  <si>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</si>
  <si>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</si>
  <si>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</si>
  <si>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</si>
  <si>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</si>
  <si>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</si>
  <si>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</si>
  <si>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</si>
  <si>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</si>
  <si>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</si>
  <si>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</si>
  <si>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</si>
  <si>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</si>
  <si>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</si>
  <si>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</si>
  <si>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</si>
  <si>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</si>
  <si>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</si>
  <si>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</si>
  <si>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</si>
  <si>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</si>
  <si>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</si>
  <si>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</si>
  <si>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</si>
  <si>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</si>
  <si>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</si>
  <si>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</si>
  <si>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</si>
  <si>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</si>
  <si>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</si>
  <si>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</si>
  <si>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</si>
  <si>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</si>
  <si>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</si>
  <si>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</si>
  <si>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</si>
  <si>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</si>
  <si>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</si>
  <si>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</si>
  <si>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</si>
  <si>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</si>
  <si>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</si>
  <si>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</si>
  <si>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</si>
  <si>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</si>
  <si>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</si>
  <si>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</si>
  <si>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</si>
  <si>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</si>
  <si>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</si>
  <si>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</si>
  <si>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</si>
  <si>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</si>
  <si>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</si>
  <si>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</si>
  <si>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</si>
  <si>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</si>
  <si>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</si>
  <si>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</si>
  <si>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</si>
  <si>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</si>
  <si>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</si>
  <si>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</si>
  <si>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</si>
  <si>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</si>
  <si>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</si>
  <si>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</si>
  <si>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</si>
  <si>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</si>
  <si>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</si>
  <si>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</si>
  <si>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</si>
  <si>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</si>
  <si>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</si>
  <si>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</si>
  <si>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</si>
  <si>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</si>
  <si>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</si>
  <si>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</si>
  <si>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</si>
  <si>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</si>
  <si>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</si>
  <si>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</si>
  <si>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</si>
  <si>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</si>
  <si>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</si>
  <si>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</si>
  <si>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</si>
  <si>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</si>
  <si>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</si>
  <si>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</si>
  <si>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</si>
  <si>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</si>
  <si>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</si>
  <si>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</si>
  <si>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</si>
  <si>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</si>
  <si>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</si>
  <si>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</si>
  <si>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</si>
  <si>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</si>
  <si>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</si>
  <si>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</si>
  <si>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</si>
  <si>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</si>
  <si>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</si>
  <si>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</si>
  <si>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</si>
  <si>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</si>
  <si>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</si>
  <si>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</si>
  <si>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</si>
  <si>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</si>
  <si>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</si>
  <si>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</si>
  <si>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</si>
  <si>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</si>
  <si>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</si>
  <si>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</si>
  <si>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</si>
  <si>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</si>
  <si>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</si>
  <si>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</si>
  <si>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</si>
  <si>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</si>
  <si>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</si>
  <si>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</si>
  <si>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</si>
  <si>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</si>
  <si>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</si>
  <si>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</si>
  <si>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</si>
  <si>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</si>
  <si>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</si>
  <si>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</si>
  <si>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</si>
  <si>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</si>
  <si>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</si>
  <si>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</si>
  <si>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</si>
  <si>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</si>
  <si>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</si>
  <si>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</si>
  <si>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</si>
  <si>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</si>
  <si>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</si>
  <si>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</si>
  <si>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</si>
  <si>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</si>
  <si>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</si>
  <si>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</si>
  <si>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</si>
  <si>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</si>
  <si>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</si>
  <si>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</si>
  <si>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</si>
  <si>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</si>
  <si>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</si>
  <si>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</si>
  <si>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</si>
  <si>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</si>
  <si>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</si>
  <si>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</si>
  <si>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</si>
  <si>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</si>
  <si>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</si>
  <si>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</si>
  <si>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</si>
  <si>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</si>
  <si>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</si>
  <si>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</si>
  <si>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</si>
  <si>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</si>
  <si>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</si>
  <si>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</si>
  <si>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</si>
  <si>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</si>
  <si>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</si>
  <si>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</si>
  <si>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</si>
  <si>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</si>
  <si>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</si>
  <si>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</si>
  <si>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</si>
  <si>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</si>
  <si>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</si>
  <si>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</si>
  <si>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</si>
  <si>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</si>
  <si>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</si>
  <si>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</si>
  <si>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</si>
  <si>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</si>
  <si>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</si>
  <si>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</si>
  <si>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</si>
  <si>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</si>
  <si>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</si>
  <si>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</si>
  <si>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</si>
  <si>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</si>
  <si>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</si>
  <si>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</si>
  <si>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</si>
  <si>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</si>
  <si>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</si>
  <si>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</si>
  <si>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</si>
  <si>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</si>
  <si>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</si>
  <si>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</si>
  <si>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</si>
  <si>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</si>
  <si>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</si>
  <si>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</si>
  <si>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</si>
  <si>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</si>
  <si>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</si>
  <si>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</si>
  <si>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</si>
  <si>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</si>
  <si>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</si>
  <si>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</si>
  <si>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</si>
  <si>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</si>
  <si>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</si>
  <si>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</si>
  <si>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</si>
  <si>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</si>
  <si>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</si>
  <si>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</si>
  <si>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</si>
  <si>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</si>
  <si>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</si>
  <si>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</si>
  <si>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</si>
  <si>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</si>
  <si>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</si>
  <si>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</si>
  <si>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</si>
  <si>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</si>
  <si>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</si>
  <si>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</si>
  <si>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</si>
  <si>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</si>
  <si>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</si>
  <si>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</si>
  <si>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</si>
  <si>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</si>
  <si>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</si>
  <si>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</si>
  <si>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</si>
  <si>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</si>
  <si>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</si>
  <si>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</si>
  <si>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</si>
  <si>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</si>
  <si>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</si>
  <si>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</si>
  <si>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</si>
  <si>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</si>
  <si>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</si>
  <si>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</si>
  <si>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</si>
  <si>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</si>
  <si>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</si>
  <si>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</si>
  <si>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</si>
  <si>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</si>
  <si>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</si>
  <si>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</si>
  <si>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</si>
  <si>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</si>
  <si>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</si>
  <si>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</si>
  <si>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</si>
  <si>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</si>
  <si>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</si>
  <si>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</si>
  <si>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</si>
  <si>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</si>
  <si>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</si>
  <si>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</si>
  <si>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</si>
  <si>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</si>
  <si>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</si>
  <si>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</si>
  <si>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</si>
  <si>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</si>
  <si>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</si>
  <si>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</si>
  <si>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</si>
  <si>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</si>
  <si>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</si>
  <si>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</si>
  <si>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</si>
  <si>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</si>
  <si>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</si>
  <si>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</si>
  <si>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</si>
  <si>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</si>
  <si>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</si>
  <si>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</si>
  <si>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</si>
  <si>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</si>
  <si>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</si>
  <si>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</si>
  <si>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</si>
  <si>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</si>
  <si>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</si>
  <si>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</si>
  <si>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</si>
  <si>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</si>
  <si>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</si>
  <si>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</si>
  <si>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</si>
  <si>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</si>
  <si>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</si>
  <si>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</si>
  <si>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</si>
  <si>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</si>
  <si>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</si>
  <si>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</si>
  <si>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</si>
  <si>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</si>
  <si>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</si>
  <si>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</si>
  <si>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</si>
  <si>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</si>
  <si>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</si>
  <si>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</si>
  <si>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</si>
  <si>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</si>
  <si>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</si>
  <si>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</si>
  <si>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</si>
  <si>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</si>
  <si>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</si>
  <si>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</si>
  <si>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</si>
  <si>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</si>
  <si>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</si>
  <si>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</si>
  <si>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</si>
  <si>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</si>
  <si>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</si>
  <si>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</si>
  <si>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</si>
  <si>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</si>
  <si>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</si>
  <si>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</si>
  <si>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</si>
  <si>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</si>
  <si>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</si>
  <si>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</si>
  <si>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</si>
  <si>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</si>
  <si>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</si>
  <si>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</si>
  <si>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</si>
  <si>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</si>
  <si>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</si>
  <si>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</si>
  <si>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</si>
  <si>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</si>
  <si>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</si>
  <si>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</si>
  <si>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</si>
  <si>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</si>
  <si>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</si>
  <si>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</si>
  <si>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</si>
  <si>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</si>
  <si>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</si>
  <si>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</si>
  <si>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</si>
  <si>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</si>
  <si>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</si>
  <si>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</si>
  <si>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</si>
  <si>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</si>
  <si>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</si>
  <si>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</si>
  <si>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</si>
  <si>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</si>
  <si>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</si>
  <si>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</si>
  <si>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</si>
  <si>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</si>
  <si>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</si>
  <si>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</si>
  <si>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</si>
  <si>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</si>
  <si>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</si>
  <si>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</si>
  <si>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</si>
  <si>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</si>
  <si>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</si>
  <si>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</si>
  <si>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</si>
  <si>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</si>
  <si>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</si>
  <si>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</si>
  <si>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</si>
  <si>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</si>
  <si>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</si>
  <si>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</si>
  <si>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</si>
  <si>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</si>
  <si>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</si>
  <si>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</si>
  <si>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</si>
  <si>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</si>
  <si>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</si>
  <si>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</si>
  <si>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</si>
  <si>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</si>
  <si>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</si>
  <si>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</si>
  <si>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</si>
  <si>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</si>
  <si>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</si>
  <si>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</si>
  <si>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</si>
  <si>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</si>
  <si>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</si>
  <si>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</si>
  <si>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</si>
  <si>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</si>
  <si>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</si>
  <si>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</si>
  <si>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</si>
  <si>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</si>
  <si>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</si>
  <si>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</si>
  <si>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</si>
  <si>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</si>
  <si>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</si>
  <si>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</si>
  <si>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</si>
  <si>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</si>
  <si>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</si>
  <si>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</si>
  <si>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</si>
  <si>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</si>
  <si>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</si>
  <si>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</si>
  <si>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</si>
  <si>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</si>
  <si>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</si>
  <si>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</si>
  <si>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</si>
  <si>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</si>
  <si>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</si>
  <si>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</si>
  <si>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</si>
  <si>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</si>
  <si>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</si>
  <si>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</si>
  <si>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</si>
  <si>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</si>
  <si>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</si>
  <si>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</si>
  <si>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</si>
  <si>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</si>
  <si>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</si>
  <si>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</si>
  <si>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</si>
  <si>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</si>
  <si>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</si>
  <si>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</si>
  <si>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</si>
  <si>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</si>
  <si>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</si>
  <si>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</si>
  <si>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</si>
  <si>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</si>
  <si>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</si>
  <si>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</si>
  <si>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</si>
  <si>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</si>
  <si>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</si>
  <si>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</si>
  <si>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</si>
  <si>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</si>
  <si>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</si>
  <si>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</si>
  <si>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</si>
  <si>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</si>
  <si>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</si>
  <si>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</si>
  <si>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</si>
  <si>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</si>
  <si>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</si>
  <si>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</si>
  <si>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</si>
  <si>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</si>
  <si>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</si>
  <si>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</si>
  <si>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</si>
  <si>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</si>
  <si>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</si>
  <si>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</si>
  <si>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</si>
  <si>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</si>
  <si>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</si>
  <si>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</si>
  <si>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</si>
  <si>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</si>
  <si>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</si>
  <si>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</si>
  <si>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</si>
  <si>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</si>
  <si>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</si>
  <si>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</si>
  <si>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</si>
  <si>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</si>
  <si>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</si>
  <si>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</si>
  <si>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</si>
  <si>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</si>
  <si>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</si>
  <si>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</si>
  <si>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</si>
  <si>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</si>
  <si>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</si>
  <si>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</si>
  <si>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</si>
  <si>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</si>
  <si>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</si>
  <si>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</si>
  <si>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</si>
  <si>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</si>
  <si>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</si>
  <si>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</si>
  <si>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</si>
  <si>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</si>
  <si>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</si>
  <si>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</si>
  <si>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</si>
  <si>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</si>
  <si>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</si>
  <si>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</si>
  <si>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</si>
  <si>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</si>
  <si>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</si>
  <si>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</si>
  <si>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</si>
  <si>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</si>
  <si>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</si>
  <si>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</si>
  <si>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</si>
  <si>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</si>
  <si>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</si>
  <si>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</si>
  <si>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</si>
  <si>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</si>
  <si>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</si>
  <si>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</si>
  <si>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</si>
  <si>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</si>
  <si>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</si>
  <si>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</si>
  <si>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</si>
  <si>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</si>
  <si>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</si>
  <si>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</si>
  <si>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</si>
  <si>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</si>
  <si>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</si>
  <si>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</si>
  <si>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</si>
  <si>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</si>
  <si>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</si>
  <si>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</si>
  <si>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</si>
  <si>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</si>
  <si>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</si>
  <si>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</si>
  <si>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</si>
  <si>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</si>
  <si>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</si>
  <si>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</si>
  <si>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</si>
  <si>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</si>
  <si>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</si>
  <si>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</si>
  <si>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</si>
  <si>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</si>
  <si>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</si>
  <si>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</si>
  <si>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</si>
  <si>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</si>
  <si>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</si>
  <si>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</si>
  <si>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</si>
  <si>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</si>
  <si>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</si>
  <si>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</si>
  <si>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</si>
  <si>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</si>
  <si>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</si>
  <si>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</si>
  <si>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</si>
  <si>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</si>
  <si>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</si>
  <si>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</si>
  <si>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</si>
  <si>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</si>
  <si>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</si>
  <si>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</si>
  <si>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</si>
  <si>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</si>
  <si>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</si>
  <si>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</si>
  <si>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</si>
  <si>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</si>
  <si>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</si>
  <si>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</si>
  <si>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</si>
  <si>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</si>
  <si>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</si>
  <si>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</si>
  <si>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</si>
  <si>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</si>
  <si>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</si>
  <si>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</si>
  <si>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</si>
  <si>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</si>
  <si>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</si>
  <si>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</si>
  <si>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</si>
  <si>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</si>
  <si>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</si>
  <si>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</si>
  <si>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</si>
  <si>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</si>
  <si>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</si>
  <si>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</si>
  <si>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</si>
  <si>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</si>
  <si>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</si>
  <si>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</si>
  <si>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</si>
  <si>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</si>
  <si>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</si>
  <si>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</si>
  <si>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</si>
  <si>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</si>
  <si>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</si>
  <si>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</si>
  <si>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</si>
  <si>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</si>
  <si>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</si>
  <si>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</si>
  <si>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</si>
  <si>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</si>
  <si>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</si>
  <si>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</si>
  <si>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</si>
  <si>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</si>
  <si>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</si>
  <si>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</si>
  <si>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</si>
  <si>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</si>
  <si>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</si>
  <si>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</si>
  <si>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</si>
  <si>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</si>
  <si>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</si>
  <si>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</si>
  <si>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</si>
  <si>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</si>
  <si>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</si>
  <si>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</si>
  <si>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</si>
  <si>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</si>
  <si>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</si>
  <si>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</si>
  <si>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</si>
  <si>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</si>
  <si>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</si>
  <si>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</si>
  <si>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</si>
  <si>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</si>
  <si>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</si>
  <si>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</si>
  <si>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</si>
  <si>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</si>
  <si>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</si>
  <si>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</si>
  <si>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</si>
  <si>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</si>
  <si>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</si>
  <si>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</si>
  <si>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</si>
  <si>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</si>
  <si>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</si>
  <si>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</si>
  <si>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</si>
  <si>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</si>
  <si>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</si>
  <si>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</si>
  <si>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</si>
  <si>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</si>
  <si>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</si>
  <si>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</si>
  <si>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</si>
  <si>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</si>
  <si>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</si>
  <si>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</si>
  <si>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</si>
  <si>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</si>
  <si>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</si>
  <si>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</si>
  <si>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</si>
  <si>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</si>
  <si>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</si>
  <si>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</si>
  <si>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</si>
  <si>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</si>
  <si>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</si>
  <si>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</si>
  <si>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</si>
  <si>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</si>
  <si>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</si>
  <si>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</si>
  <si>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</si>
  <si>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</si>
  <si>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</si>
  <si>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</si>
  <si>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</si>
  <si>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</si>
  <si>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</si>
  <si>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</si>
  <si>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</si>
  <si>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</si>
  <si>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</si>
  <si>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</si>
  <si>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</si>
  <si>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</si>
  <si>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</si>
  <si>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</si>
  <si>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</si>
  <si>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</si>
  <si>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</si>
  <si>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</si>
  <si>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</si>
  <si>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</si>
  <si>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</si>
  <si>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</si>
  <si>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</si>
  <si>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</si>
  <si>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</si>
  <si>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</si>
  <si>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</si>
  <si>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</si>
  <si>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</si>
  <si>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</si>
  <si>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</si>
  <si>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</si>
  <si>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</si>
  <si>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</si>
  <si>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</si>
  <si>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</si>
  <si>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</si>
  <si>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</si>
  <si>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</si>
  <si>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</si>
  <si>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</si>
  <si>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</si>
  <si>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</si>
  <si>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</si>
  <si>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</si>
  <si>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</si>
  <si>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</si>
  <si>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</si>
  <si>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</si>
  <si>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</si>
  <si>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</si>
  <si>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</si>
  <si>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</si>
  <si>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</si>
  <si>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</si>
  <si>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</si>
  <si>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</si>
  <si>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</si>
  <si>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</si>
  <si>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</si>
  <si>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</si>
  <si>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</si>
  <si>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</si>
  <si>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</si>
  <si>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</si>
  <si>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</si>
  <si>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</si>
  <si>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</si>
  <si>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</si>
  <si>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</si>
  <si>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</si>
  <si>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</si>
  <si>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</si>
  <si>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</si>
  <si>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</si>
  <si>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</si>
  <si>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</si>
  <si>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</si>
  <si>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</si>
  <si>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</si>
  <si>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</si>
  <si>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</si>
  <si>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</si>
  <si>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</si>
  <si>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</si>
  <si>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</si>
  <si>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</si>
  <si>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</si>
  <si>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</si>
  <si>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</si>
  <si>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</si>
  <si>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</si>
  <si>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</si>
  <si>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</si>
  <si>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</si>
  <si>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</si>
  <si>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</si>
  <si>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</si>
  <si>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</si>
  <si>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</si>
  <si>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</si>
  <si>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</si>
  <si>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</si>
  <si>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</si>
  <si>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</si>
  <si>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</si>
  <si>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</si>
  <si>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</si>
  <si>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</si>
  <si>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</si>
  <si>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</si>
  <si>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</si>
  <si>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</si>
  <si>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</si>
  <si>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</si>
  <si>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</si>
  <si>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</si>
  <si>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</si>
  <si>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</si>
  <si>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</si>
  <si>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</si>
  <si>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</si>
  <si>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</si>
  <si>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</si>
  <si>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</si>
  <si>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</si>
  <si>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</si>
  <si>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</si>
  <si>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</si>
  <si>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</si>
  <si>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</si>
  <si>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</si>
  <si>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</si>
  <si>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</si>
  <si>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</si>
  <si>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</si>
  <si>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</si>
  <si>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</si>
  <si>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</si>
  <si>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</si>
  <si>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</si>
  <si>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</si>
  <si>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</si>
  <si>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</si>
  <si>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</si>
  <si>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</si>
  <si>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</si>
  <si>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</si>
  <si>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</si>
  <si>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</si>
  <si>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</si>
  <si>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</si>
  <si>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</si>
  <si>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</si>
  <si>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</si>
  <si>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</si>
  <si>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</si>
  <si>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</si>
  <si>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</si>
  <si>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</si>
  <si>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</si>
  <si>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</si>
  <si>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</si>
  <si>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</si>
  <si>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</si>
  <si>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</si>
  <si>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</si>
  <si>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</si>
  <si>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</si>
  <si>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</si>
  <si>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</si>
  <si>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</si>
  <si>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</si>
  <si>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</si>
  <si>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</si>
  <si>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</si>
  <si>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</si>
  <si>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</si>
  <si>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</si>
  <si>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</si>
  <si>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</si>
  <si>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</si>
  <si>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</si>
  <si>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</si>
  <si>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</si>
  <si>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</si>
  <si>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</si>
  <si>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</si>
  <si>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</si>
  <si>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</si>
  <si>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</si>
  <si>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</si>
  <si>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</si>
  <si>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</si>
  <si>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</si>
  <si>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</si>
  <si>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</si>
  <si>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</si>
  <si>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</si>
  <si>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</si>
  <si>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</si>
  <si>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</si>
  <si>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</si>
  <si>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</si>
  <si>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</si>
  <si>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</si>
  <si>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</si>
  <si>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</si>
  <si>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</si>
  <si>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</si>
  <si>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</si>
  <si>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</si>
  <si>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</si>
  <si>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</si>
  <si>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</si>
  <si>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</si>
  <si>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</si>
  <si>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</si>
  <si>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</si>
  <si>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</si>
  <si>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</si>
  <si>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</si>
  <si>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</si>
  <si>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</si>
  <si>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</si>
  <si>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</si>
  <si>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</si>
  <si>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</si>
  <si>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</si>
  <si>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</si>
  <si>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</si>
  <si>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</si>
  <si>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</si>
  <si>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</si>
  <si>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</si>
  <si>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</si>
  <si>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</si>
  <si>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</si>
  <si>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</si>
  <si>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</si>
  <si>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</si>
  <si>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</si>
  <si>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</si>
  <si>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</si>
  <si>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</si>
  <si>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</si>
  <si>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</si>
  <si>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</si>
  <si>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</si>
  <si>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</si>
  <si>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</si>
  <si>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</si>
  <si>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</si>
  <si>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</si>
  <si>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</si>
  <si>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</si>
  <si>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</si>
  <si>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</si>
  <si>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</si>
  <si>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</si>
  <si>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</si>
  <si>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</si>
  <si>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</si>
  <si>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</si>
  <si>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</si>
  <si>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</si>
  <si>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</si>
  <si>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</si>
  <si>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</si>
  <si>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</si>
  <si>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</si>
  <si>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</si>
  <si>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</si>
  <si>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</si>
  <si>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</si>
  <si>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</si>
  <si>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</si>
  <si>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</si>
  <si>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</si>
  <si>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</si>
  <si>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</si>
  <si>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</si>
  <si>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</si>
  <si>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</si>
  <si>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</si>
  <si>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</si>
  <si>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</si>
  <si>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</si>
  <si>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</si>
  <si>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</si>
  <si>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</si>
  <si>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</si>
  <si>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</si>
  <si>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</si>
  <si>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</si>
  <si>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</si>
  <si>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</si>
  <si>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</si>
  <si>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</si>
  <si>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</si>
  <si>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</si>
  <si>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</si>
  <si>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</si>
  <si>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</si>
  <si>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</si>
  <si>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</si>
  <si>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</si>
  <si>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</si>
  <si>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</si>
  <si>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</si>
  <si>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</si>
  <si>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</si>
  <si>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</si>
  <si>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</si>
  <si>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</si>
  <si>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</si>
  <si>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</si>
  <si>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</si>
  <si>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</si>
  <si>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</si>
  <si>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</si>
  <si>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</si>
  <si>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</si>
  <si>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</si>
  <si>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</si>
  <si>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</si>
  <si>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</si>
  <si>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</si>
  <si>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</si>
  <si>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</si>
  <si>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</si>
  <si>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</si>
  <si>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</si>
  <si>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</si>
  <si>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</si>
  <si>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</si>
  <si>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</si>
  <si>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</si>
  <si>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</si>
  <si>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</si>
  <si>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</si>
  <si>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</si>
  <si>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</si>
  <si>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</si>
  <si>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</si>
  <si>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</si>
  <si>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</si>
  <si>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</si>
  <si>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</si>
  <si>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</si>
  <si>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</si>
  <si>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</si>
  <si>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</si>
  <si>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</si>
  <si>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</si>
  <si>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</si>
  <si>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</si>
  <si>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</si>
  <si>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</si>
  <si>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</si>
  <si>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</si>
  <si>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</si>
  <si>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</si>
  <si>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</si>
  <si>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</si>
  <si>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</si>
  <si>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</si>
  <si>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</si>
  <si>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</si>
  <si>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</si>
  <si>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</si>
  <si>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</si>
  <si>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</si>
  <si>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</si>
  <si>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</si>
  <si>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</si>
  <si>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</si>
  <si>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</si>
  <si>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</si>
  <si>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</si>
  <si>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</si>
  <si>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</si>
  <si>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</si>
  <si>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</si>
  <si>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</si>
  <si>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</si>
  <si>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</si>
  <si>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</si>
  <si>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</si>
  <si>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</si>
  <si>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</si>
  <si>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</si>
  <si>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</si>
  <si>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</si>
  <si>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</si>
  <si>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</si>
  <si>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</si>
  <si>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</si>
  <si>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</si>
  <si>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</si>
  <si>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</si>
  <si>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</si>
  <si>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</si>
  <si>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</si>
  <si>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</si>
  <si>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</si>
  <si>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</si>
  <si>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</si>
  <si>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</si>
  <si>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</si>
  <si>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</si>
  <si>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</si>
  <si>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</si>
  <si>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</si>
  <si>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</si>
  <si>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</si>
  <si>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</si>
  <si>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</si>
  <si>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</si>
  <si>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</si>
  <si>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</si>
  <si>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</si>
  <si>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</si>
  <si>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</si>
  <si>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</si>
  <si>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</si>
  <si>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</si>
  <si>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</si>
  <si>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</si>
  <si>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</si>
  <si>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</si>
  <si>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</si>
  <si>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</si>
  <si>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</si>
  <si>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</si>
  <si>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</si>
  <si>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</si>
  <si>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</si>
  <si>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</si>
  <si>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</si>
  <si>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</si>
  <si>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</si>
  <si>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</si>
  <si>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</si>
  <si>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</si>
  <si>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</si>
  <si>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</si>
  <si>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</si>
  <si>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</si>
  <si>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</si>
  <si>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</si>
  <si>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</si>
  <si>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</si>
  <si>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</si>
  <si>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</si>
  <si>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</si>
  <si>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</si>
  <si>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</si>
  <si>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</si>
  <si>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</si>
  <si>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</si>
  <si>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</si>
  <si>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</si>
  <si>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</si>
  <si>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</si>
  <si>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</si>
  <si>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</si>
  <si>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</si>
  <si>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</si>
  <si>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</si>
  <si>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</si>
  <si>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</si>
  <si>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</si>
  <si>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</si>
  <si>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</si>
  <si>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</si>
  <si>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</si>
  <si>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</si>
  <si>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</si>
  <si>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</si>
  <si>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</si>
  <si>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</si>
  <si>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</si>
  <si>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</si>
  <si>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</si>
  <si>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</si>
  <si>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</si>
  <si>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</si>
  <si>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</si>
  <si>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</si>
  <si>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</si>
  <si>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</si>
  <si>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</si>
  <si>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</si>
  <si>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</si>
  <si>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</si>
  <si>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</si>
  <si>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</si>
  <si>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</si>
  <si>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</si>
  <si>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</si>
  <si>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</si>
  <si>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</si>
  <si>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</si>
  <si>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</si>
  <si>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</si>
  <si>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</si>
  <si>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</si>
  <si>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</si>
  <si>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</si>
  <si>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</si>
  <si>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</si>
  <si>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</si>
  <si>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</si>
  <si>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</si>
  <si>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</si>
  <si>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</si>
  <si>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</si>
  <si>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</si>
  <si>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</si>
  <si>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</si>
  <si>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</si>
  <si>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</si>
  <si>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</si>
  <si>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</si>
  <si>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</si>
  <si>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</si>
  <si>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</si>
  <si>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</si>
  <si>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</si>
  <si>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</si>
  <si>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</si>
  <si>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</si>
  <si>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</si>
  <si>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</si>
  <si>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</si>
  <si>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</si>
  <si>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</si>
  <si>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</si>
  <si>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</si>
  <si>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</si>
  <si>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</si>
  <si>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</si>
  <si>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</si>
  <si>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</si>
  <si>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</si>
  <si>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</si>
  <si>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</si>
  <si>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</si>
  <si>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</si>
  <si>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</si>
  <si>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</si>
  <si>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</si>
  <si>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</si>
  <si>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</si>
  <si>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</si>
  <si>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</si>
  <si>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</si>
  <si>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</si>
  <si>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</si>
  <si>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</si>
  <si>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</si>
  <si>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</si>
  <si>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</si>
  <si>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</si>
  <si>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</si>
  <si>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</si>
  <si>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</si>
  <si>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</si>
  <si>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</si>
  <si>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</si>
  <si>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</si>
  <si>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</si>
  <si>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</si>
  <si>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</si>
  <si>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</si>
  <si>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</si>
  <si>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</si>
  <si>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</si>
  <si>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</si>
  <si>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</si>
  <si>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</si>
  <si>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</si>
  <si>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</si>
  <si>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</si>
  <si>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</si>
  <si>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</si>
  <si>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</si>
  <si>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</si>
  <si>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</si>
  <si>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</si>
  <si>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</si>
  <si>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</si>
  <si>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</si>
  <si>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</si>
  <si>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</si>
  <si>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</si>
  <si>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</si>
  <si>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</si>
  <si>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</si>
  <si>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</si>
  <si>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</si>
  <si>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</si>
  <si>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</si>
  <si>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</si>
  <si>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</si>
  <si>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</si>
  <si>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</si>
  <si>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</si>
  <si>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</si>
  <si>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</si>
  <si>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</si>
  <si>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</si>
  <si>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</si>
  <si>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</si>
  <si>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</si>
  <si>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</si>
  <si>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</si>
  <si>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</si>
  <si>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</si>
  <si>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</si>
  <si>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</si>
  <si>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</si>
  <si>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</si>
  <si>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</si>
  <si>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</si>
  <si>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</si>
  <si>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</si>
  <si>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</si>
  <si>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</si>
  <si>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</si>
  <si>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</si>
  <si>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</si>
  <si>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</si>
  <si>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</si>
  <si>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</si>
  <si>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</si>
  <si>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</si>
  <si>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</si>
  <si>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</si>
  <si>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</si>
  <si>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</si>
  <si>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</si>
  <si>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</si>
  <si>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</si>
  <si>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</si>
  <si>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</si>
  <si>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</si>
  <si>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</si>
  <si>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</si>
  <si>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</si>
  <si>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</si>
  <si>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</si>
  <si>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</si>
  <si>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</si>
  <si>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</si>
  <si>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</si>
  <si>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</si>
  <si>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</si>
  <si>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</si>
  <si>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</si>
  <si>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</si>
  <si>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</si>
  <si>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</si>
  <si>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</si>
  <si>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</si>
  <si>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</si>
  <si>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</si>
  <si>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</si>
  <si>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</si>
  <si>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</si>
  <si>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</si>
  <si>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</si>
  <si>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</si>
  <si>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</si>
  <si>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</si>
  <si>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</si>
  <si>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</si>
  <si>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</si>
  <si>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</si>
  <si>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</si>
  <si>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</si>
  <si>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</si>
  <si>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</si>
  <si>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</si>
  <si>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</si>
  <si>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</si>
  <si>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</si>
  <si>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</si>
  <si>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</si>
  <si>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</si>
  <si>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</si>
  <si>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</si>
  <si>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</si>
  <si>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</si>
  <si>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</si>
  <si>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</si>
  <si>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</si>
  <si>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</si>
  <si>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</si>
  <si>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</si>
  <si>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</si>
  <si>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</si>
  <si>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</si>
  <si>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</si>
  <si>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</si>
  <si>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</si>
  <si>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</si>
  <si>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</si>
  <si>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</si>
  <si>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</si>
  <si>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</si>
  <si>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</si>
  <si>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</si>
  <si>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</si>
  <si>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</si>
  <si>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</si>
  <si>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</si>
  <si>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</si>
  <si>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</si>
  <si>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</si>
  <si>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</si>
  <si>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</si>
  <si>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</si>
  <si>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</si>
  <si>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</si>
  <si>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</si>
  <si>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</si>
  <si>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</si>
  <si>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</si>
  <si>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</si>
  <si>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</si>
  <si>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</si>
  <si>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</si>
  <si>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</si>
  <si>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</si>
  <si>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</si>
  <si>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</si>
  <si>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</si>
  <si>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</si>
  <si>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</si>
  <si>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</si>
  <si>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</si>
  <si>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</si>
  <si>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</si>
  <si>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</si>
  <si>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</si>
  <si>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</si>
  <si>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</si>
  <si>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</si>
  <si>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</si>
  <si>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</si>
  <si>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</si>
  <si>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</si>
  <si>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</si>
  <si>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</si>
  <si>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</si>
  <si>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</si>
  <si>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</si>
  <si>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</si>
  <si>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</si>
  <si>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</si>
  <si>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</si>
  <si>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</si>
  <si>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</si>
  <si>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</si>
  <si>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</si>
  <si>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</si>
  <si>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</si>
  <si>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</si>
  <si>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</si>
  <si>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</si>
  <si>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</si>
  <si>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</si>
  <si>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</si>
  <si>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</si>
  <si>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</si>
  <si>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</si>
  <si>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</si>
  <si>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</si>
  <si>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</si>
  <si>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</si>
  <si>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</si>
  <si>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</si>
  <si>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</si>
  <si>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</si>
  <si>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</si>
  <si>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</si>
  <si>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</si>
  <si>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</si>
  <si>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</si>
  <si>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</si>
  <si>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</si>
  <si>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</si>
  <si>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</si>
  <si>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</si>
  <si>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</si>
  <si>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</si>
  <si>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</si>
  <si>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</si>
  <si>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</si>
  <si>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</si>
  <si>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</si>
  <si>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</si>
  <si>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</si>
  <si>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</si>
  <si>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</si>
  <si>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</si>
  <si>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</si>
  <si>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</si>
  <si>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</si>
  <si>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</si>
  <si>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</si>
  <si>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</si>
  <si>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</si>
  <si>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</si>
  <si>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</si>
  <si>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</si>
  <si>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</si>
  <si>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</si>
  <si>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</si>
  <si>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</si>
  <si>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</si>
  <si>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</si>
  <si>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</si>
  <si>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</si>
  <si>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</si>
  <si>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</si>
  <si>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</si>
  <si>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</si>
  <si>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</si>
  <si>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</si>
  <si>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</si>
  <si>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</si>
  <si>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</si>
  <si>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</si>
  <si>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</si>
  <si>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</si>
  <si>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</si>
  <si>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</si>
  <si>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</si>
  <si>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</si>
  <si>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</si>
  <si>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</si>
  <si>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</si>
  <si>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</si>
  <si>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</si>
  <si>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</si>
  <si>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</si>
  <si>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</si>
  <si>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</si>
  <si>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</si>
  <si>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</si>
  <si>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</si>
  <si>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</si>
  <si>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</si>
  <si>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</si>
  <si>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</si>
  <si>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</si>
  <si>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</si>
  <si>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</si>
  <si>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</si>
  <si>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</si>
  <si>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</si>
  <si>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</si>
  <si>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</si>
  <si>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</si>
  <si>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</si>
  <si>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</si>
  <si>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</si>
  <si>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</si>
  <si>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</si>
  <si>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</si>
  <si>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</si>
  <si>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</si>
  <si>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</si>
  <si>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</si>
  <si>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</si>
  <si>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</si>
  <si>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</si>
  <si>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</si>
  <si>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</si>
  <si>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</si>
  <si>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</si>
  <si>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</si>
  <si>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</si>
  <si>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</si>
  <si>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</si>
  <si>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</si>
  <si>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</si>
  <si>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</si>
  <si>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</si>
  <si>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</si>
  <si>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</si>
  <si>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</si>
  <si>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</si>
  <si>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</si>
  <si>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</si>
  <si>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</si>
  <si>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</si>
  <si>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</si>
  <si>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</si>
  <si>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</si>
  <si>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</si>
  <si>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</si>
  <si>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</si>
  <si>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</si>
  <si>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</si>
  <si>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</si>
  <si>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</si>
  <si>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</si>
  <si>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</si>
  <si>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</si>
  <si>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</si>
  <si>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</si>
  <si>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</si>
  <si>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</si>
  <si>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</si>
  <si>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</si>
  <si>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</si>
  <si>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</si>
  <si>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</si>
  <si>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</si>
  <si>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</si>
  <si>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</si>
  <si>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</si>
  <si>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</si>
  <si>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</si>
  <si>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</si>
  <si>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</si>
  <si>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</si>
  <si>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</si>
  <si>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</si>
  <si>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</si>
  <si>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</si>
  <si>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</si>
  <si>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</si>
  <si>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</si>
  <si>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</si>
  <si>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</si>
  <si>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</si>
  <si>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</si>
  <si>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</si>
  <si>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</si>
  <si>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</si>
  <si>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</si>
  <si>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</si>
  <si>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</si>
  <si>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</si>
  <si>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</si>
  <si>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</si>
  <si>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</si>
  <si>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</si>
  <si>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</si>
  <si>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</si>
  <si>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</si>
  <si>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</si>
  <si>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</si>
  <si>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</si>
  <si>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</si>
  <si>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</si>
  <si>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</si>
  <si>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</si>
  <si>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</si>
  <si>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</si>
  <si>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</si>
  <si>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</si>
  <si>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</si>
  <si>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</si>
  <si>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</si>
  <si>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</si>
  <si>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</si>
  <si>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</si>
  <si>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</si>
  <si>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</si>
  <si>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</si>
  <si>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</si>
  <si>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</si>
  <si>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</si>
  <si>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</si>
  <si>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</si>
  <si>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</si>
  <si>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</si>
  <si>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</si>
  <si>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</si>
  <si>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</si>
  <si>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</si>
  <si>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</si>
  <si>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</si>
  <si>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</si>
  <si>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</si>
  <si>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</si>
  <si>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</si>
  <si>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</si>
  <si>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</si>
  <si>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</si>
  <si>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</si>
  <si>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</si>
  <si>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</si>
  <si>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</si>
  <si>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</si>
  <si>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</si>
  <si>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</si>
  <si>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</si>
  <si>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</si>
  <si>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</si>
  <si>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</si>
  <si>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</si>
  <si>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</si>
  <si>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</si>
  <si>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</si>
  <si>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</si>
  <si>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</si>
  <si>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</si>
  <si>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</si>
  <si>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</si>
  <si>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</si>
  <si>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</si>
  <si>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</si>
  <si>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</si>
  <si>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</si>
  <si>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</si>
  <si>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</si>
  <si>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</si>
  <si>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</si>
  <si>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</si>
  <si>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</si>
  <si>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</si>
  <si>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</si>
  <si>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</si>
  <si>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</si>
  <si>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</si>
  <si>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</si>
  <si>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</si>
  <si>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</si>
  <si>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</si>
  <si>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</si>
  <si>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</si>
  <si>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</si>
  <si>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</si>
  <si>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</si>
  <si>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</si>
  <si>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</si>
  <si>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</si>
  <si>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</si>
  <si>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</si>
  <si>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</si>
  <si>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</si>
  <si>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</si>
  <si>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</si>
  <si>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</si>
  <si>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</si>
  <si>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</si>
  <si>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</si>
  <si>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</si>
  <si>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</si>
  <si>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</si>
  <si>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</si>
  <si>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</si>
  <si>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</si>
  <si>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</si>
  <si>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</si>
  <si>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</si>
  <si>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</si>
  <si>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</si>
  <si>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</si>
  <si>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</si>
  <si>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</si>
  <si>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</si>
  <si>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</si>
  <si>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</si>
  <si>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</si>
  <si>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</si>
  <si>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</si>
  <si>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</si>
  <si>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</si>
  <si>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</si>
  <si>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</si>
  <si>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</si>
  <si>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</si>
  <si>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</si>
  <si>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</si>
  <si>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</si>
  <si>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</si>
  <si>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</si>
  <si>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</si>
  <si>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</si>
  <si>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</si>
  <si>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</si>
  <si>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</si>
  <si>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</si>
  <si>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</si>
  <si>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</si>
  <si>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</si>
  <si>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</si>
  <si>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</si>
  <si>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</si>
  <si>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</si>
  <si>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</si>
  <si>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</si>
  <si>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</si>
  <si>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</si>
  <si>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</si>
  <si>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</si>
  <si>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</si>
  <si>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</si>
  <si>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</si>
  <si>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</si>
  <si>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</si>
  <si>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</si>
  <si>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</si>
  <si>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</si>
  <si>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</si>
  <si>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</si>
  <si>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</si>
  <si>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</si>
  <si>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</si>
  <si>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</si>
  <si>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</si>
  <si>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</si>
  <si>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</si>
  <si>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</si>
  <si>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</si>
  <si>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</si>
  <si>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</si>
  <si>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</si>
  <si>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</si>
  <si>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</si>
  <si>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</si>
  <si>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</si>
  <si>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</si>
  <si>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</si>
  <si>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</si>
  <si>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</si>
  <si>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</si>
  <si>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</si>
  <si>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</si>
  <si>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</si>
  <si>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</si>
  <si>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</si>
  <si>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</si>
  <si>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</si>
  <si>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</si>
  <si>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</si>
  <si>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</si>
  <si>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</si>
  <si>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</si>
  <si>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</si>
  <si>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</si>
  <si>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</si>
  <si>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</si>
  <si>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</si>
  <si>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</si>
  <si>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</si>
  <si>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</si>
  <si>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</si>
  <si>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</si>
  <si>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</si>
  <si>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</si>
  <si>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</si>
  <si>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</si>
  <si>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</si>
  <si>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</si>
  <si>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</si>
  <si>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</si>
  <si>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</si>
  <si>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</si>
  <si>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</si>
  <si>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</si>
  <si>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</si>
  <si>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</si>
  <si>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</si>
  <si>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</si>
  <si>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</si>
  <si>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</si>
  <si>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</si>
  <si>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</si>
  <si>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</si>
  <si>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</si>
  <si>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</si>
  <si>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</si>
  <si>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</si>
  <si>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</si>
  <si>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</si>
  <si>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</si>
  <si>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</si>
  <si>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</si>
  <si>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</si>
  <si>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</si>
  <si>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</si>
  <si>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</si>
  <si>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</si>
  <si>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</si>
  <si>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</si>
  <si>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</si>
  <si>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</si>
  <si>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</si>
  <si>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</si>
  <si>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</si>
  <si>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</si>
  <si>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</si>
  <si>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</si>
  <si>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</si>
  <si>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</si>
  <si>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</si>
  <si>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</si>
  <si>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</si>
  <si>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</si>
  <si>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</si>
  <si>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</si>
  <si>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</si>
  <si>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</si>
  <si>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</si>
  <si>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</si>
  <si>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</si>
  <si>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</si>
  <si>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</si>
  <si>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</si>
  <si>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</si>
  <si>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</si>
  <si>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</si>
  <si>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</si>
  <si>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</si>
  <si>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</si>
  <si>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</si>
  <si>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</si>
  <si>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</si>
  <si>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</si>
  <si>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</si>
  <si>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</si>
  <si>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</si>
  <si>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</si>
  <si>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</si>
  <si>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</si>
  <si>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</si>
  <si>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</si>
  <si>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</si>
  <si>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</si>
  <si>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</si>
  <si>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</si>
  <si>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</si>
  <si>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</si>
  <si>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</si>
  <si>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</si>
  <si>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</si>
  <si>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</si>
  <si>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</si>
  <si>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</si>
  <si>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</si>
  <si>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</si>
  <si>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</si>
  <si>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</si>
  <si>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</si>
  <si>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</si>
  <si>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</si>
  <si>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</si>
  <si>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</si>
  <si>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</si>
  <si>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</si>
  <si>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</si>
  <si>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</si>
  <si>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</si>
  <si>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</si>
  <si>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</si>
  <si>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</si>
  <si>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</si>
  <si>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</si>
  <si>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</si>
  <si>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</si>
  <si>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</si>
  <si>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</si>
  <si>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</si>
  <si>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</si>
  <si>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</si>
  <si>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</si>
  <si>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</si>
  <si>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</si>
  <si>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</si>
  <si>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</si>
  <si>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</si>
  <si>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</si>
  <si>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</si>
  <si>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</si>
  <si>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</si>
  <si>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</si>
  <si>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</si>
  <si>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</si>
  <si>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</si>
  <si>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</si>
  <si>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</si>
  <si>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</si>
  <si>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</si>
  <si>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</si>
  <si>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</si>
  <si>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</si>
  <si>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</si>
  <si>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</si>
  <si>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</si>
  <si>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</si>
  <si>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</si>
  <si>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</si>
  <si>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</si>
  <si>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</si>
  <si>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</si>
  <si>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</si>
  <si>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</si>
  <si>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</si>
  <si>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</si>
  <si>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</si>
  <si>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</si>
  <si>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</si>
  <si>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</si>
  <si>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</si>
  <si>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</si>
  <si>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</si>
  <si>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</si>
  <si>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</si>
  <si>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</si>
  <si>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</si>
  <si>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</si>
  <si>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</si>
  <si>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</si>
  <si>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</si>
  <si>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</si>
  <si>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</si>
  <si>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</si>
  <si>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</si>
  <si>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</si>
  <si>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</si>
  <si>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</si>
  <si>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</si>
  <si>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</si>
  <si>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</si>
  <si>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</si>
  <si>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</si>
  <si>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</si>
  <si>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</si>
  <si>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</si>
  <si>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</si>
  <si>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</si>
  <si>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</si>
  <si>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</si>
  <si>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</si>
  <si>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</si>
  <si>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</si>
  <si>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</si>
  <si>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</si>
  <si>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</si>
  <si>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</si>
  <si>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</si>
  <si>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</si>
  <si>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</si>
  <si>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</si>
  <si>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</si>
  <si>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</si>
  <si>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</si>
  <si>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</si>
  <si>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</si>
  <si>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</si>
  <si>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</si>
  <si>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</si>
  <si>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</si>
  <si>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</si>
  <si>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</si>
  <si>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</si>
  <si>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</si>
  <si>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</si>
  <si>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</si>
  <si>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</si>
  <si>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</si>
  <si>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</si>
  <si>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</si>
  <si>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</si>
  <si>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</si>
  <si>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</si>
  <si>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</si>
  <si>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</si>
  <si>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</si>
  <si>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</si>
  <si>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</si>
  <si>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</si>
  <si>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</si>
  <si>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</si>
  <si>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</si>
  <si>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</si>
  <si>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</si>
  <si>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</si>
  <si>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</si>
  <si>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</si>
  <si>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</si>
  <si>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</si>
  <si>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</si>
  <si>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</si>
  <si>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</si>
  <si>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</si>
  <si>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</si>
  <si>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</si>
  <si>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</si>
  <si>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</si>
  <si>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</si>
  <si>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</si>
  <si>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</si>
  <si>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</si>
  <si>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</si>
  <si>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</si>
  <si>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</si>
  <si>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</si>
  <si>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</si>
  <si>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</si>
  <si>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</si>
  <si>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</si>
  <si>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</si>
  <si>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</si>
  <si>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</si>
  <si>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</si>
  <si>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</si>
  <si>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</si>
  <si>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</si>
  <si>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</si>
  <si>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</si>
  <si>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</si>
  <si>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</si>
  <si>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</si>
  <si>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</si>
  <si>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</si>
  <si>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</si>
  <si>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</si>
  <si>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</si>
  <si>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</si>
  <si>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</si>
  <si>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</si>
  <si>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</si>
  <si>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</si>
  <si>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</si>
  <si>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</si>
  <si>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</si>
  <si>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</si>
  <si>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</si>
  <si>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</si>
  <si>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</si>
  <si>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</si>
  <si>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</si>
  <si>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</si>
  <si>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</si>
  <si>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</si>
  <si>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</si>
  <si>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</si>
  <si>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</si>
  <si>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</si>
  <si>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</si>
  <si>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</si>
  <si>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</si>
  <si>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</si>
  <si>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</si>
  <si>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</si>
  <si>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</si>
  <si>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</si>
  <si>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</si>
  <si>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</si>
  <si>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</si>
  <si>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</si>
  <si>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</si>
  <si>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</si>
  <si>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</si>
  <si>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</si>
  <si>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</si>
  <si>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</si>
  <si>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</si>
  <si>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</si>
  <si>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</si>
  <si>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</si>
  <si>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</si>
  <si>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</si>
  <si>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</si>
  <si>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</si>
  <si>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</si>
  <si>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</si>
  <si>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</si>
  <si>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</si>
  <si>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</si>
  <si>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</si>
  <si>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</si>
  <si>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</si>
  <si>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</si>
  <si>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</si>
  <si>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</si>
  <si>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</si>
  <si>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</si>
  <si>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</si>
  <si>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</si>
  <si>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</si>
  <si>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</si>
  <si>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</si>
  <si>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</si>
  <si>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</si>
  <si>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</si>
  <si>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</si>
  <si>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</si>
  <si>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</si>
  <si>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</si>
  <si>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</si>
  <si>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</si>
  <si>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</si>
  <si>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</si>
  <si>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</si>
  <si>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</si>
  <si>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</si>
  <si>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</si>
  <si>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</si>
  <si>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</si>
  <si>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</si>
  <si>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</si>
  <si>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</si>
  <si>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</si>
  <si>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</si>
  <si>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</si>
  <si>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</si>
  <si>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</si>
  <si>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</si>
  <si>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</si>
  <si>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</si>
  <si>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</si>
  <si>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</si>
  <si>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</si>
  <si>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</si>
  <si>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</si>
  <si>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</si>
  <si>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</si>
  <si>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</si>
  <si>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</si>
  <si>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</si>
  <si>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</si>
  <si>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</si>
  <si>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</si>
  <si>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</si>
  <si>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</si>
  <si>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</si>
  <si>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</si>
  <si>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</si>
  <si>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</si>
  <si>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</si>
  <si>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</si>
  <si>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</si>
  <si>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</si>
  <si>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</si>
  <si>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</si>
  <si>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</si>
  <si>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</si>
  <si>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</si>
  <si>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</si>
  <si>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</si>
  <si>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</si>
  <si>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</si>
  <si>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</si>
  <si>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</si>
  <si>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</si>
  <si>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</si>
  <si>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</si>
  <si>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</si>
  <si>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</si>
  <si>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</si>
  <si>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</si>
  <si>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</si>
  <si>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</si>
  <si>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</si>
  <si>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</si>
  <si>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</si>
  <si>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</si>
  <si>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</si>
  <si>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</si>
  <si>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</si>
  <si>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</si>
  <si>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</si>
  <si>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</si>
  <si>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</si>
  <si>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</si>
  <si>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</si>
  <si>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</si>
  <si>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</si>
  <si>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</si>
  <si>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</si>
  <si>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</si>
  <si>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</si>
  <si>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</si>
  <si>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</si>
  <si>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</si>
  <si>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</si>
  <si>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</si>
  <si>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</si>
  <si>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</si>
  <si>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</si>
  <si>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</si>
  <si>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</si>
  <si>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</si>
  <si>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</si>
  <si>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</si>
  <si>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</si>
  <si>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</si>
  <si>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</si>
  <si>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</si>
  <si>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</si>
  <si>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</si>
  <si>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</si>
  <si>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</si>
  <si>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</si>
  <si>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</si>
  <si>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</si>
  <si>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</si>
  <si>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</si>
  <si>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</si>
  <si>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</si>
  <si>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</si>
  <si>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</si>
  <si>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</si>
  <si>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</si>
  <si>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</si>
  <si>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</si>
  <si>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</si>
  <si>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</si>
  <si>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</si>
  <si>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</si>
  <si>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</si>
  <si>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</si>
  <si>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</si>
  <si>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</si>
  <si>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</si>
  <si>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</si>
  <si>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</si>
  <si>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</si>
  <si>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</si>
  <si>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</si>
  <si>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</si>
  <si>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</si>
  <si>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</si>
  <si>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</si>
  <si>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</si>
  <si>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</si>
  <si>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</si>
  <si>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</si>
  <si>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</si>
  <si>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</si>
  <si>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</si>
  <si>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</si>
  <si>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</si>
  <si>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</si>
  <si>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</si>
  <si>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</si>
  <si>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</si>
  <si>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</si>
  <si>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</si>
  <si>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</si>
  <si>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</si>
  <si>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</si>
  <si>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</si>
  <si>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</si>
  <si>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</si>
  <si>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</si>
  <si>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</si>
  <si>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</si>
  <si>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</si>
  <si>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</si>
  <si>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</si>
  <si>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</si>
  <si>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</si>
  <si>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</si>
  <si>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</si>
  <si>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</si>
  <si>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</si>
  <si>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</si>
  <si>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</si>
  <si>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</si>
  <si>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</si>
  <si>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</si>
  <si>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</si>
  <si>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</si>
  <si>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</si>
  <si>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</si>
  <si>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</si>
  <si>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</si>
  <si>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</si>
  <si>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</si>
  <si>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</si>
  <si>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</si>
  <si>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</si>
  <si>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</si>
  <si>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</si>
  <si>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</si>
  <si>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</si>
  <si>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</si>
  <si>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</si>
  <si>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</si>
  <si>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</si>
  <si>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</si>
  <si>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</si>
  <si>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</si>
  <si>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</si>
  <si>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</si>
  <si>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</si>
  <si>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</si>
  <si>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</si>
  <si>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</si>
  <si>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</si>
  <si>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</si>
  <si>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</si>
  <si>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</si>
  <si>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</si>
  <si>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</si>
  <si>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</si>
  <si>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</si>
  <si>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</si>
  <si>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</si>
  <si>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</si>
  <si>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</si>
  <si>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</si>
  <si>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</si>
  <si>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</si>
  <si>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</si>
  <si>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</si>
  <si>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</si>
  <si>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</si>
  <si>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</si>
  <si>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</si>
  <si>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</si>
  <si>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</si>
  <si>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</si>
  <si>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</si>
  <si>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</si>
  <si>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</si>
  <si>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</si>
  <si>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</si>
  <si>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</si>
  <si>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</si>
  <si>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</si>
  <si>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</si>
  <si>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</si>
  <si>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</si>
  <si>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</si>
  <si>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</si>
  <si>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</si>
  <si>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</si>
  <si>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</si>
  <si>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</si>
  <si>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</si>
  <si>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</si>
  <si>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</si>
  <si>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</si>
  <si>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</si>
  <si>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</si>
  <si>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</si>
  <si>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</si>
  <si>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</si>
  <si>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</si>
  <si>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</si>
  <si>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</si>
  <si>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</si>
  <si>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</si>
  <si>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</si>
  <si>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</si>
  <si>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</si>
  <si>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</si>
  <si>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</si>
  <si>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</si>
  <si>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</si>
  <si>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</si>
  <si>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</si>
  <si>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</si>
  <si>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</si>
  <si>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</si>
  <si>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</si>
  <si>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</si>
  <si>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</si>
  <si>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</si>
  <si>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</si>
  <si>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</si>
  <si>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</si>
  <si>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</si>
  <si>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</si>
  <si>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</si>
  <si>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</si>
  <si>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</si>
  <si>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</si>
  <si>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</si>
  <si>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</si>
  <si>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</si>
  <si>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</si>
  <si>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</si>
  <si>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</si>
  <si>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</si>
  <si>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</si>
  <si>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</si>
  <si>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</si>
  <si>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</si>
  <si>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</si>
  <si>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</si>
  <si>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</si>
  <si>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</si>
  <si>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</si>
  <si>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</si>
  <si>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</si>
  <si>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</si>
  <si>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</si>
  <si>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</si>
  <si>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</si>
  <si>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</si>
  <si>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</si>
  <si>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</si>
  <si>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</si>
  <si>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</si>
  <si>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</si>
  <si>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</si>
  <si>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</si>
  <si>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</si>
  <si>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</si>
  <si>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</si>
  <si>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</si>
  <si>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</si>
  <si>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</si>
  <si>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</si>
  <si>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</si>
  <si>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</si>
  <si>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</si>
  <si>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</si>
  <si>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</si>
  <si>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</si>
  <si>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</si>
  <si>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</si>
  <si>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</si>
  <si>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</si>
  <si>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</si>
  <si>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</si>
  <si>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</si>
  <si>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</si>
  <si>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</si>
  <si>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</si>
  <si>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</si>
  <si>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</si>
  <si>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</si>
  <si>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</si>
  <si>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</si>
  <si>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</si>
  <si>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</si>
  <si>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</si>
  <si>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</si>
  <si>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</si>
  <si>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</si>
  <si>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</si>
  <si>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</si>
  <si>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</si>
  <si>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</si>
  <si>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</si>
  <si>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</si>
  <si>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</si>
  <si>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</si>
  <si>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</si>
  <si>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</si>
  <si>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</si>
  <si>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</si>
  <si>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</si>
  <si>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</si>
  <si>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</si>
  <si>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</si>
  <si>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</si>
  <si>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</si>
  <si>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</si>
  <si>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</si>
  <si>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</si>
  <si>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</si>
  <si>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</si>
  <si>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</si>
  <si>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</si>
  <si>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</si>
  <si>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</si>
  <si>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</si>
  <si>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</si>
  <si>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</si>
  <si>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</si>
  <si>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</si>
  <si>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</si>
  <si>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</si>
  <si>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</si>
  <si>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</si>
  <si>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</si>
  <si>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</si>
  <si>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</si>
  <si>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</si>
  <si>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</si>
  <si>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</si>
  <si>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</si>
  <si>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</si>
  <si>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</si>
  <si>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</si>
  <si>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</si>
  <si>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</si>
  <si>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</si>
  <si>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</si>
  <si>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</si>
  <si>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</si>
  <si>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</si>
  <si>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</si>
  <si>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</si>
  <si>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</si>
  <si>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</si>
  <si>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</si>
  <si>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</si>
  <si>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</si>
  <si>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</si>
  <si>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</si>
  <si>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</si>
  <si>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</si>
  <si>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</si>
  <si>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</si>
  <si>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</si>
  <si>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</si>
  <si>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</si>
  <si>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</si>
  <si>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</si>
  <si>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</si>
  <si>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</si>
  <si>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</si>
  <si>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</si>
  <si>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</si>
  <si>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</si>
  <si>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</si>
  <si>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</si>
  <si>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</si>
  <si>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</si>
  <si>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</si>
  <si>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</si>
  <si>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</si>
  <si>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</si>
  <si>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</si>
  <si>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</si>
  <si>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</si>
  <si>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</si>
  <si>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</si>
  <si>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</si>
  <si>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</si>
  <si>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</si>
  <si>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</si>
  <si>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</si>
  <si>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</si>
  <si>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</si>
  <si>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</si>
  <si>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</si>
  <si>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</si>
  <si>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</si>
  <si>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</si>
  <si>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</si>
  <si>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</si>
  <si>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</si>
  <si>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</si>
  <si>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</si>
  <si>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</si>
  <si>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</si>
  <si>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</si>
  <si>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</si>
  <si>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</si>
  <si>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</si>
  <si>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</si>
  <si>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</si>
  <si>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</si>
  <si>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</si>
  <si>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</si>
  <si>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</si>
  <si>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</si>
  <si>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</si>
  <si>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</si>
  <si>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</si>
  <si>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</si>
  <si>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</si>
  <si>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</si>
  <si>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</si>
  <si>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</si>
  <si>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</si>
  <si>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</si>
  <si>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</si>
  <si>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</si>
  <si>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</si>
  <si>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</si>
  <si>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</si>
  <si>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</si>
  <si>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</si>
  <si>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</si>
  <si>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</si>
  <si>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</si>
  <si>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</si>
  <si>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</si>
  <si>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</si>
  <si>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</si>
  <si>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</si>
  <si>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</si>
  <si>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</si>
  <si>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</si>
  <si>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</si>
  <si>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</si>
  <si>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</si>
  <si>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</si>
  <si>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</si>
  <si>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</si>
  <si>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</si>
  <si>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</si>
  <si>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</si>
  <si>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</si>
  <si>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</si>
  <si>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</si>
  <si>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</si>
  <si>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</si>
  <si>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</si>
  <si>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</si>
  <si>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</si>
  <si>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</si>
  <si>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</si>
  <si>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</si>
  <si>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</si>
  <si>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</si>
  <si>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</si>
  <si>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</si>
  <si>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</si>
  <si>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</si>
  <si>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</si>
  <si>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</si>
  <si>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</si>
  <si>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</si>
  <si>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</si>
  <si>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</si>
  <si>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</si>
  <si>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</si>
  <si>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</si>
  <si>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</si>
  <si>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</si>
  <si>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</si>
  <si>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</si>
  <si>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</si>
  <si>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</si>
  <si>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</si>
  <si>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</si>
  <si>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</si>
  <si>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</si>
  <si>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</si>
  <si>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</si>
  <si>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</si>
  <si>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</si>
  <si>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</si>
  <si>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</si>
  <si>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</si>
  <si>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</si>
  <si>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</si>
  <si>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</si>
  <si>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</si>
  <si>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</si>
  <si>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</si>
  <si>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</si>
  <si>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</si>
  <si>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</si>
  <si>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</si>
  <si>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</si>
  <si>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</si>
  <si>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</si>
  <si>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</si>
  <si>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</si>
  <si>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</si>
  <si>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</si>
  <si>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</si>
  <si>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</si>
  <si>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</si>
  <si>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</si>
  <si>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</si>
  <si>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</si>
  <si>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</si>
  <si>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</si>
  <si>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</si>
  <si>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</si>
  <si>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</si>
  <si>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</si>
  <si>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</si>
  <si>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</si>
  <si>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</si>
  <si>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</si>
  <si>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</si>
  <si>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</si>
  <si>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</si>
  <si>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</si>
  <si>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</si>
  <si>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</si>
  <si>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</si>
  <si>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</si>
  <si>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</si>
  <si>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</si>
  <si>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</si>
  <si>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</si>
  <si>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</si>
  <si>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</si>
  <si>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</si>
  <si>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</si>
  <si>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</si>
  <si>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</si>
  <si>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</si>
  <si>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</si>
  <si>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</si>
  <si>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</si>
  <si>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</si>
  <si>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</si>
  <si>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</si>
  <si>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</si>
  <si>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</si>
  <si>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</si>
  <si>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</si>
  <si>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</si>
  <si>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</si>
  <si>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</si>
  <si>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</si>
  <si>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</si>
  <si>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</si>
  <si>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</si>
  <si>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</si>
  <si>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</si>
  <si>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</si>
  <si>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</si>
  <si>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</si>
  <si>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</si>
  <si>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</si>
  <si>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</si>
  <si>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</si>
  <si>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</si>
  <si>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</si>
  <si>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</si>
  <si>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</si>
  <si>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</si>
  <si>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</si>
  <si>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</si>
  <si>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</si>
  <si>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</si>
  <si>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</si>
  <si>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</si>
  <si>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</si>
  <si>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</si>
  <si>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</si>
  <si>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</si>
  <si>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</si>
  <si>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</si>
  <si>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</si>
  <si>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</si>
  <si>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</si>
  <si>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</si>
  <si>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</si>
  <si>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</si>
  <si>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</si>
  <si>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</si>
  <si>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</si>
  <si>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</si>
  <si>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</si>
  <si>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</si>
  <si>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</si>
  <si>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</si>
  <si>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</si>
  <si>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</si>
  <si>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</si>
  <si>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</si>
  <si>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</si>
  <si>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</si>
  <si>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</si>
  <si>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</si>
  <si>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</si>
  <si>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</si>
  <si>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</si>
  <si>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</si>
  <si>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</si>
  <si>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</si>
  <si>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</si>
  <si>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</si>
  <si>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</si>
  <si>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</si>
  <si>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</si>
  <si>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</si>
  <si>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</si>
  <si>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</si>
  <si>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</si>
  <si>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</si>
  <si>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</si>
  <si>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</si>
  <si>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</si>
  <si>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</si>
  <si>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</si>
  <si>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</si>
  <si>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</si>
  <si>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</si>
  <si>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</si>
  <si>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</si>
  <si>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</si>
  <si>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</si>
  <si>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</si>
  <si>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</si>
  <si>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</si>
  <si>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</si>
  <si>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</si>
  <si>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</si>
  <si>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</si>
  <si>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</si>
  <si>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</si>
  <si>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</si>
  <si>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</si>
  <si>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</si>
  <si>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</si>
  <si>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</si>
  <si>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</si>
  <si>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</si>
  <si>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</si>
  <si>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</si>
  <si>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</si>
  <si>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</si>
  <si>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</si>
  <si>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</si>
  <si>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</si>
  <si>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</si>
  <si>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</si>
  <si>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</si>
  <si>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</si>
  <si>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</si>
  <si>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</si>
  <si>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</si>
  <si>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</si>
  <si>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</si>
  <si>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</si>
  <si>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</si>
  <si>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</si>
  <si>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</si>
  <si>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</si>
  <si>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</si>
  <si>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</si>
  <si>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</si>
  <si>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</si>
  <si>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</si>
  <si>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</si>
  <si>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</si>
  <si>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</si>
  <si>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</si>
  <si>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</si>
  <si>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</si>
  <si>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</si>
  <si>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</si>
  <si>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</si>
  <si>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</si>
  <si>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</si>
  <si>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</si>
  <si>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</si>
  <si>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</si>
  <si>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</si>
  <si>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</si>
  <si>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</si>
  <si>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</si>
  <si>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</si>
  <si>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</si>
  <si>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</si>
  <si>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</si>
  <si>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</si>
  <si>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</si>
  <si>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</si>
  <si>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</si>
  <si>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</si>
  <si>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</si>
  <si>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</si>
  <si>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</si>
  <si>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</si>
  <si>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</si>
  <si>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</si>
  <si>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</si>
  <si>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</si>
  <si>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</si>
  <si>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</si>
  <si>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</si>
  <si>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</si>
  <si>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</si>
  <si>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</si>
  <si>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</si>
  <si>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</si>
  <si>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</si>
  <si>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</si>
  <si>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</si>
  <si>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</si>
  <si>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</si>
  <si>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</si>
  <si>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</si>
  <si>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</si>
  <si>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</si>
  <si>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</si>
  <si>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</si>
  <si>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</si>
  <si>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</si>
  <si>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</si>
  <si>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</si>
  <si>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</si>
  <si>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</si>
  <si>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</si>
  <si>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</si>
  <si>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</si>
  <si>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</si>
  <si>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</si>
  <si>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</si>
  <si>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</si>
  <si>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</si>
  <si>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</si>
  <si>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</si>
  <si>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</si>
  <si>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</si>
  <si>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</si>
  <si>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</si>
  <si>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</si>
  <si>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</si>
  <si>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</si>
  <si>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</si>
  <si>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</si>
  <si>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</si>
  <si>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</si>
  <si>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</si>
  <si>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</si>
  <si>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</si>
  <si>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</si>
  <si>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</si>
  <si>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</si>
  <si>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</si>
  <si>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</si>
  <si>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</si>
  <si>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</si>
  <si>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</si>
  <si>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</si>
  <si>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</si>
  <si>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</si>
  <si>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</si>
  <si>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</si>
  <si>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</si>
  <si>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</si>
  <si>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</si>
  <si>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</si>
  <si>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</si>
  <si>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</si>
  <si>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</si>
  <si>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</si>
  <si>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</si>
  <si>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</si>
  <si>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</si>
  <si>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</si>
  <si>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</si>
  <si>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</si>
  <si>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</si>
  <si>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</si>
  <si>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</si>
  <si>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</si>
  <si>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</si>
  <si>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</si>
  <si>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</si>
  <si>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</si>
  <si>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</si>
  <si>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</si>
  <si>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</si>
  <si>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</si>
  <si>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</si>
  <si>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</si>
  <si>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</si>
  <si>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</si>
  <si>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</si>
  <si>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</si>
  <si>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</si>
  <si>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</si>
  <si>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</si>
  <si>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</si>
  <si>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</si>
  <si>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</si>
  <si>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</si>
  <si>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</si>
  <si>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</si>
  <si>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</si>
  <si>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</si>
  <si>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</si>
  <si>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</si>
  <si>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</si>
  <si>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</si>
  <si>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</si>
  <si>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</si>
  <si>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</si>
  <si>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</si>
  <si>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</si>
  <si>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</si>
  <si>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</si>
  <si>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</si>
  <si>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</si>
  <si>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</si>
  <si>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</si>
  <si>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</si>
  <si>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</si>
  <si>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</si>
  <si>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</si>
  <si>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</si>
  <si>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</si>
  <si>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</si>
  <si>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</si>
  <si>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</si>
  <si>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</si>
  <si>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</si>
  <si>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</si>
  <si>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</si>
  <si>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</si>
  <si>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</si>
  <si>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</si>
  <si>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</si>
  <si>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</si>
  <si>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</si>
  <si>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</si>
  <si>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</si>
  <si>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</si>
  <si>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</si>
  <si>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</si>
  <si>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</si>
  <si>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</si>
  <si>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</si>
  <si>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</si>
  <si>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</si>
  <si>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</si>
  <si>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</si>
  <si>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</si>
  <si>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</si>
  <si>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</si>
  <si>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</si>
  <si>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</si>
  <si>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</si>
  <si>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</si>
  <si>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</si>
  <si>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</si>
  <si>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</si>
  <si>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</si>
  <si>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</si>
  <si>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</si>
  <si>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</si>
  <si>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</si>
  <si>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</si>
  <si>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</si>
  <si>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</si>
  <si>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</si>
  <si>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</si>
  <si>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</si>
  <si>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</si>
  <si>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</si>
  <si>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</si>
  <si>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</si>
  <si>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</si>
  <si>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</si>
  <si>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</si>
  <si>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</si>
  <si>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</si>
  <si>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</si>
  <si>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</si>
  <si>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</si>
  <si>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</si>
  <si>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</si>
  <si>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</si>
  <si>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</si>
  <si>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</si>
  <si>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</si>
  <si>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</si>
  <si>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</si>
  <si>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</si>
  <si>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</si>
  <si>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</si>
  <si>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</si>
  <si>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</si>
  <si>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</si>
  <si>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</si>
  <si>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</si>
  <si>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</si>
  <si>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</si>
  <si>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</si>
  <si>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</si>
  <si>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</si>
  <si>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</si>
  <si>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</si>
  <si>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</si>
  <si>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</si>
  <si>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</si>
  <si>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</si>
  <si>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</si>
  <si>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</si>
  <si>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</si>
  <si>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</si>
  <si>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</si>
  <si>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</si>
  <si>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</si>
  <si>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</si>
  <si>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</si>
  <si>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</si>
  <si>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</si>
  <si>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</si>
  <si>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</si>
  <si>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</si>
  <si>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</si>
  <si>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</si>
  <si>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</si>
  <si>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</si>
  <si>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</si>
  <si>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</si>
  <si>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</si>
  <si>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</si>
  <si>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</si>
  <si>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</si>
  <si>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</si>
  <si>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</si>
  <si>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</si>
  <si>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</si>
  <si>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</si>
  <si>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</si>
  <si>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</si>
  <si>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</si>
  <si>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</si>
  <si>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</si>
  <si>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</si>
  <si>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</si>
  <si>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</si>
  <si>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</si>
  <si>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</si>
  <si>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</si>
  <si>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</si>
  <si>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</si>
  <si>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</si>
  <si>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</si>
  <si>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</si>
  <si>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</si>
  <si>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</si>
  <si>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</si>
  <si>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</si>
  <si>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</si>
  <si>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</si>
  <si>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</si>
  <si>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</si>
  <si>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</si>
  <si>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</si>
  <si>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</si>
  <si>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</si>
  <si>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</si>
  <si>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</si>
  <si>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</si>
  <si>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</si>
  <si>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</si>
  <si>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</si>
  <si>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</si>
  <si>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</si>
  <si>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</si>
  <si>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</si>
  <si>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</si>
  <si>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</si>
  <si>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</si>
  <si>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</si>
  <si>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</si>
  <si>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</si>
  <si>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</si>
  <si>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</si>
  <si>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</si>
  <si>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</si>
  <si>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</si>
  <si>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</si>
  <si>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</si>
  <si>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</si>
  <si>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</si>
  <si>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</si>
  <si>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</si>
  <si>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</si>
  <si>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</si>
  <si>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</si>
  <si>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</si>
  <si>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</si>
  <si>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</si>
  <si>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</si>
  <si>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</si>
  <si>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</si>
  <si>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</si>
  <si>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</si>
  <si>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</si>
  <si>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</si>
  <si>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</si>
  <si>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</si>
  <si>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</si>
  <si>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</si>
  <si>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</si>
  <si>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</si>
  <si>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</si>
  <si>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</si>
  <si>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</si>
  <si>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</si>
  <si>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</si>
  <si>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</si>
  <si>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</si>
  <si>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</si>
  <si>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</si>
  <si>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</si>
  <si>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</si>
  <si>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</si>
  <si>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</si>
  <si>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</si>
  <si>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</si>
  <si>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</si>
  <si>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</si>
  <si>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</si>
  <si>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</si>
  <si>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</si>
  <si>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</si>
  <si>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</si>
  <si>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</si>
  <si>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</si>
  <si>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</si>
  <si>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</si>
  <si>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</si>
  <si>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</si>
  <si>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</si>
  <si>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</si>
  <si>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</si>
  <si>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</si>
  <si>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</si>
  <si>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</si>
  <si>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</si>
  <si>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</si>
  <si>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</si>
  <si>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</si>
  <si>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</si>
  <si>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</si>
  <si>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</si>
  <si>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</si>
  <si>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</si>
  <si>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</si>
  <si>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</si>
  <si>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</si>
  <si>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</si>
  <si>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</si>
  <si>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</si>
  <si>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</si>
  <si>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</si>
  <si>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</si>
  <si>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</si>
  <si>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</si>
  <si>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</si>
  <si>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</si>
  <si>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</si>
  <si>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</si>
  <si>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</si>
  <si>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</si>
  <si>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</si>
  <si>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</si>
  <si>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</si>
  <si>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</si>
  <si>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</si>
  <si>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</si>
  <si>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</si>
  <si>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</si>
  <si>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</si>
  <si>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</si>
  <si>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</si>
  <si>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</si>
  <si>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</si>
  <si>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</si>
  <si>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</si>
  <si>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</si>
  <si>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</si>
  <si>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</si>
  <si>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</si>
  <si>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</si>
  <si>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</si>
  <si>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</si>
  <si>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</si>
  <si>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</si>
  <si>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</si>
  <si>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</si>
  <si>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</si>
  <si>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</si>
  <si>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</si>
  <si>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</si>
  <si>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</si>
  <si>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</si>
  <si>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</si>
  <si>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</si>
  <si>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</si>
  <si>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</si>
  <si>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</si>
  <si>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</si>
  <si>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</si>
  <si>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</si>
  <si>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</si>
  <si>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</si>
  <si>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</si>
  <si>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</si>
  <si>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</si>
  <si>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</si>
  <si>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</si>
  <si>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</si>
  <si>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</si>
  <si>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</si>
  <si>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</si>
  <si>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</si>
  <si>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</si>
  <si>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</si>
  <si>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</si>
  <si>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</si>
  <si>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</si>
  <si>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</si>
  <si>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</si>
  <si>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</si>
  <si>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</si>
  <si>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</si>
  <si>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</si>
  <si>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</si>
  <si>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</si>
  <si>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</si>
  <si>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</si>
  <si>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</si>
  <si>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</si>
  <si>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</si>
  <si>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</si>
  <si>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</si>
  <si>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</si>
  <si>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</si>
  <si>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</si>
  <si>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</si>
  <si>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</si>
  <si>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</si>
  <si>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</si>
  <si>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</si>
  <si>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</si>
  <si>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</si>
  <si>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</si>
  <si>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</si>
  <si>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</si>
  <si>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</si>
  <si>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</si>
  <si>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</si>
  <si>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</si>
  <si>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</si>
  <si>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</si>
  <si>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</si>
  <si>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</si>
  <si>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</si>
  <si>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</si>
  <si>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</si>
  <si>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</si>
  <si>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</si>
  <si>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</si>
  <si>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</si>
  <si>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</si>
  <si>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</si>
  <si>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</si>
  <si>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</si>
  <si>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</si>
  <si>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</si>
  <si>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</si>
  <si>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</si>
  <si>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</si>
  <si>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</si>
  <si>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</si>
  <si>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</si>
  <si>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</si>
  <si>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</si>
  <si>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</si>
  <si>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</si>
  <si>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</si>
  <si>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</si>
  <si>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</si>
  <si>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</si>
  <si>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</si>
  <si>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</si>
  <si>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</si>
  <si>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</si>
  <si>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</si>
  <si>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</si>
  <si>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</si>
  <si>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</si>
  <si>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</si>
  <si>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</si>
  <si>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</si>
  <si>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</si>
  <si>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</si>
  <si>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</si>
  <si>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</si>
  <si>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</si>
  <si>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</si>
  <si>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</si>
  <si>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</si>
  <si>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</si>
  <si>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</si>
  <si>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</si>
  <si>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</si>
  <si>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</si>
  <si>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</si>
  <si>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</si>
  <si>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</si>
  <si>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</si>
  <si>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</si>
  <si>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</si>
  <si>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</si>
  <si>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</si>
  <si>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</si>
  <si>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</si>
  <si>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</si>
  <si>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</si>
  <si>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</si>
  <si>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</si>
  <si>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</si>
  <si>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</si>
  <si>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</si>
  <si>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</si>
  <si>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</si>
  <si>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</si>
  <si>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</si>
  <si>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</si>
  <si>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</si>
  <si>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</si>
  <si>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</si>
  <si>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</si>
  <si>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</si>
  <si>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</si>
  <si>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</si>
  <si>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</si>
  <si>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</si>
  <si>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</si>
  <si>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</si>
  <si>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</si>
  <si>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</si>
  <si>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</si>
  <si>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</si>
  <si>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</si>
  <si>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</si>
  <si>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</si>
  <si>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</si>
  <si>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</si>
  <si>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</si>
  <si>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</si>
  <si>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</si>
  <si>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</si>
  <si>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</si>
  <si>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</si>
  <si>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</si>
  <si>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</si>
  <si>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</si>
  <si>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</si>
  <si>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</si>
  <si>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</si>
  <si>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</si>
  <si>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</si>
  <si>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</si>
  <si>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</si>
  <si>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</si>
  <si>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</si>
  <si>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</si>
  <si>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</si>
  <si>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</si>
  <si>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</si>
  <si>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</si>
  <si>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</si>
  <si>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</si>
  <si>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</si>
  <si>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</si>
  <si>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</si>
  <si>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</si>
  <si>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</si>
  <si>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</si>
  <si>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</si>
  <si>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</si>
  <si>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</si>
  <si>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</si>
  <si>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</si>
  <si>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</si>
  <si>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</si>
  <si>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</si>
  <si>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</si>
  <si>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</si>
  <si>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</si>
  <si>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</si>
  <si>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</si>
  <si>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</si>
  <si>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</si>
  <si>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</si>
  <si>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</si>
  <si>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</si>
  <si>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</si>
  <si>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</si>
  <si>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</si>
  <si>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</si>
  <si>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</si>
  <si>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</si>
  <si>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</si>
  <si>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</si>
  <si>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</si>
  <si>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</si>
  <si>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</si>
  <si>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</si>
  <si>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</si>
  <si>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</si>
  <si>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</si>
  <si>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</si>
  <si>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</si>
  <si>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</si>
  <si>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</si>
  <si>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</si>
  <si>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</si>
  <si>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</si>
  <si>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</si>
  <si>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</si>
  <si>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</si>
  <si>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</si>
  <si>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</si>
  <si>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</si>
  <si>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</si>
  <si>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</si>
  <si>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</si>
  <si>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</si>
  <si>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</si>
  <si>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</si>
  <si>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</si>
  <si>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</si>
  <si>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</si>
  <si>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</si>
  <si>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</si>
  <si>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</si>
  <si>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</si>
  <si>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</si>
  <si>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</si>
  <si>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</si>
  <si>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</si>
  <si>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</si>
  <si>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</si>
  <si>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</si>
  <si>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</si>
  <si>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</si>
  <si>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</si>
  <si>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</si>
  <si>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</si>
  <si>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</si>
  <si>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</si>
  <si>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</si>
  <si>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</si>
  <si>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</si>
  <si>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</si>
  <si>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</si>
  <si>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</si>
  <si>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</si>
  <si>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</si>
  <si>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</si>
  <si>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</si>
  <si>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</si>
  <si>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</si>
  <si>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</si>
  <si>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</si>
  <si>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</si>
  <si>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</si>
  <si>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</si>
  <si>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</si>
  <si>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</si>
  <si>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</si>
  <si>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</si>
  <si>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</si>
  <si>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</si>
  <si>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</si>
  <si>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</si>
  <si>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</si>
  <si>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</si>
  <si>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</si>
  <si>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</si>
  <si>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</si>
  <si>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</si>
  <si>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</si>
  <si>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</si>
  <si>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</si>
  <si>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</si>
  <si>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</si>
  <si>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</si>
  <si>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</si>
  <si>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</si>
  <si>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</si>
  <si>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</si>
  <si>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</si>
  <si>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</si>
  <si>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</si>
  <si>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</si>
  <si>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</si>
  <si>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</si>
  <si>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</si>
  <si>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</si>
  <si>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</si>
  <si>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</si>
  <si>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</si>
  <si>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</si>
  <si>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</si>
  <si>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</si>
  <si>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</si>
  <si>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</si>
  <si>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</si>
  <si>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</si>
  <si>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</si>
  <si>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</si>
  <si>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</si>
  <si>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</si>
  <si>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</si>
  <si>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</si>
  <si>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</si>
  <si>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</si>
  <si>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</si>
  <si>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</si>
  <si>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</si>
  <si>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</si>
  <si>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</si>
  <si>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</si>
  <si>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</si>
  <si>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</si>
  <si>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</si>
  <si>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</si>
  <si>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</si>
  <si>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</si>
  <si>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</si>
  <si>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</si>
  <si>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</si>
  <si>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</si>
  <si>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</si>
  <si>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</si>
  <si>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</si>
  <si>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</si>
  <si>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</si>
  <si>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</si>
  <si>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</si>
  <si>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</si>
  <si>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</si>
  <si>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</si>
  <si>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</si>
  <si>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</si>
  <si>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</si>
  <si>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</si>
  <si>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</si>
  <si>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</si>
  <si>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</si>
  <si>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</si>
  <si>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</si>
  <si>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</si>
  <si>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</si>
  <si>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</si>
  <si>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</si>
  <si>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</si>
  <si>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</si>
  <si>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</si>
  <si>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</si>
  <si>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</si>
  <si>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</si>
  <si>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</si>
  <si>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</si>
  <si>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</si>
  <si>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</si>
  <si>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</si>
  <si>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</si>
  <si>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</si>
  <si>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</si>
  <si>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</si>
  <si>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</si>
  <si>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</si>
  <si>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</si>
  <si>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</si>
  <si>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</si>
  <si>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</si>
  <si>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</si>
  <si>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</si>
  <si>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</si>
  <si>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</si>
  <si>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</si>
  <si>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</si>
  <si>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</si>
  <si>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</si>
  <si>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</si>
  <si>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</si>
  <si>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</si>
  <si>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</si>
  <si>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</si>
  <si>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</si>
  <si>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</si>
  <si>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</si>
  <si>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</si>
  <si>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</si>
  <si>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</si>
  <si>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</si>
  <si>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</si>
  <si>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</si>
  <si>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</si>
  <si>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</si>
  <si>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</si>
  <si>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</si>
  <si>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</si>
  <si>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</si>
  <si>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</si>
  <si>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</si>
  <si>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</si>
  <si>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</si>
  <si>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</si>
  <si>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</si>
  <si>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</si>
  <si>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</si>
  <si>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</si>
  <si>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</si>
  <si>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</si>
  <si>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</si>
  <si>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</si>
  <si>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</si>
  <si>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</si>
  <si>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</si>
  <si>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</si>
  <si>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</si>
  <si>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</si>
  <si>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</si>
  <si>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</si>
  <si>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</si>
  <si>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</si>
  <si>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</si>
  <si>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</si>
  <si>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</si>
  <si>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</si>
  <si>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</si>
  <si>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</si>
  <si>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</si>
  <si>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</si>
  <si>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</si>
  <si>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</si>
  <si>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</si>
  <si>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</si>
  <si>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</si>
  <si>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</si>
  <si>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</si>
  <si>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</si>
  <si>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</si>
  <si>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</si>
  <si>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</si>
  <si>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</si>
  <si>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</si>
  <si>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</si>
  <si>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</si>
  <si>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</si>
  <si>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</si>
  <si>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</si>
  <si>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</si>
  <si>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</si>
  <si>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</si>
  <si>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</si>
  <si>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</si>
  <si>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</si>
  <si>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</si>
  <si>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</si>
  <si>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</si>
  <si>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</si>
  <si>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</si>
  <si>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</si>
  <si>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</si>
  <si>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</si>
  <si>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</si>
  <si>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</si>
  <si>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</si>
  <si>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</si>
  <si>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</si>
  <si>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</si>
  <si>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</si>
  <si>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</si>
  <si>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</si>
  <si>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</si>
  <si>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</si>
  <si>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</si>
  <si>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</si>
  <si>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</si>
  <si>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</si>
  <si>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</si>
  <si>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</si>
  <si>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</si>
  <si>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</si>
  <si>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</si>
  <si>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</si>
  <si>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</si>
  <si>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</si>
  <si>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</si>
  <si>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</si>
  <si>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</si>
  <si>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</si>
  <si>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</si>
  <si>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</si>
  <si>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</si>
  <si>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</si>
  <si>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</si>
  <si>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</si>
  <si>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</si>
  <si>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</si>
  <si>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</si>
  <si>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</si>
  <si>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</si>
  <si>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</si>
  <si>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</si>
  <si>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</si>
  <si>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</si>
  <si>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</si>
  <si>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</si>
  <si>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</si>
  <si>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</si>
  <si>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</si>
  <si>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</si>
  <si>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</si>
  <si>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</si>
  <si>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</si>
  <si>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</si>
  <si>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</si>
  <si>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</si>
  <si>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</si>
  <si>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</si>
  <si>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</si>
  <si>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</si>
  <si>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</si>
  <si>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</si>
  <si>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</si>
  <si>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</si>
  <si>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</si>
  <si>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</si>
  <si>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</si>
  <si>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</si>
  <si>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</si>
  <si>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</si>
  <si>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</si>
  <si>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</si>
  <si>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</si>
  <si>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</si>
  <si>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</si>
  <si>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</si>
  <si>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</si>
  <si>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</si>
  <si>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</si>
  <si>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</si>
  <si>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</si>
  <si>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</si>
  <si>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</si>
  <si>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</si>
  <si>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</si>
  <si>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</si>
  <si>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</si>
  <si>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</si>
  <si>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</si>
  <si>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</si>
  <si>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</si>
  <si>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</si>
  <si>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</si>
  <si>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</si>
  <si>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</si>
  <si>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</si>
  <si>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</si>
  <si>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</si>
  <si>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</si>
  <si>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</si>
  <si>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</si>
  <si>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</si>
  <si>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</si>
  <si>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</si>
  <si>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</si>
  <si>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</si>
  <si>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</si>
  <si>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</si>
  <si>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</si>
  <si>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</si>
  <si>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</si>
  <si>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</si>
  <si>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</si>
  <si>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</si>
  <si>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</si>
  <si>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</si>
  <si>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</si>
  <si>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</si>
  <si>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</si>
  <si>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</si>
  <si>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</si>
  <si>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</si>
  <si>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</si>
  <si>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</si>
  <si>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</si>
  <si>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</si>
  <si>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</si>
  <si>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</si>
  <si>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</si>
  <si>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</si>
  <si>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</si>
  <si>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</si>
  <si>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</si>
  <si>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</si>
  <si>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</si>
  <si>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</si>
  <si>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</si>
  <si>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</si>
  <si>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</si>
  <si>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</si>
  <si>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</si>
  <si>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</si>
  <si>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</si>
  <si>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</si>
  <si>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</si>
  <si>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</si>
  <si>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</si>
  <si>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</si>
  <si>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</si>
  <si>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</si>
  <si>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</si>
  <si>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</si>
  <si>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</si>
  <si>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</si>
  <si>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</si>
  <si>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</si>
  <si>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</si>
  <si>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</si>
  <si>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</si>
  <si>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</si>
  <si>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</si>
  <si>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</si>
  <si>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</si>
  <si>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</si>
  <si>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</si>
  <si>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</si>
  <si>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</si>
  <si>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</si>
  <si>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</si>
  <si>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</si>
  <si>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</si>
  <si>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</si>
  <si>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</si>
  <si>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</si>
  <si>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</si>
  <si>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</si>
  <si>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</si>
  <si>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</si>
  <si>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</si>
  <si>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</si>
  <si>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</si>
  <si>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</si>
  <si>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</si>
  <si>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</si>
  <si>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</si>
  <si>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</si>
  <si>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</si>
  <si>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</si>
  <si>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</si>
  <si>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</si>
  <si>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</si>
  <si>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</si>
  <si>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</si>
  <si>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</si>
  <si>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</si>
  <si>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</si>
  <si>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</si>
  <si>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</si>
  <si>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</si>
  <si>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</si>
  <si>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</si>
  <si>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</si>
  <si>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</si>
  <si>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</si>
  <si>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</si>
  <si>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</si>
  <si>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</si>
  <si>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</si>
  <si>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</si>
  <si>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</si>
  <si>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</si>
  <si>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</si>
  <si>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</si>
  <si>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</si>
  <si>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</si>
  <si>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</si>
  <si>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</si>
  <si>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</si>
  <si>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</si>
  <si>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</si>
  <si>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</si>
  <si>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</si>
  <si>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</si>
  <si>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</si>
  <si>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</si>
  <si>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</si>
  <si>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</si>
  <si>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</si>
  <si>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</si>
  <si>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</si>
  <si>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</si>
  <si>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</si>
  <si>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</si>
  <si>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</si>
  <si>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</si>
  <si>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</si>
  <si>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</si>
  <si>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</si>
  <si>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</si>
  <si>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</si>
  <si>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</si>
  <si>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</si>
  <si>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</si>
  <si>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</si>
  <si>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</si>
  <si>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</si>
  <si>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</si>
  <si>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</si>
  <si>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</si>
  <si>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</si>
  <si>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</si>
  <si>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</si>
  <si>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</si>
  <si>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</si>
  <si>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</si>
  <si>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</si>
  <si>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</si>
  <si>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</si>
  <si>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</si>
  <si>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</si>
  <si>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</si>
  <si>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</si>
  <si>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</si>
  <si>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</si>
  <si>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</si>
  <si>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</si>
  <si>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</si>
  <si>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</si>
  <si>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</si>
  <si>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</si>
  <si>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</si>
  <si>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</si>
  <si>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</si>
  <si>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</si>
  <si>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</si>
  <si>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</si>
  <si>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</si>
  <si>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</si>
  <si>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</si>
  <si>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</si>
  <si>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</si>
  <si>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</si>
  <si>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</si>
  <si>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</si>
  <si>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</si>
  <si>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</si>
  <si>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</si>
  <si>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</si>
  <si>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</si>
  <si>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</si>
  <si>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</si>
  <si>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</si>
  <si>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</si>
  <si>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</si>
  <si>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</si>
  <si>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</si>
  <si>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</si>
  <si>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</si>
  <si>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</si>
  <si>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</si>
  <si>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</si>
  <si>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</si>
  <si>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</si>
  <si>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</si>
  <si>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</si>
  <si>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</si>
  <si>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</si>
  <si>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</si>
  <si>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</si>
  <si>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</si>
  <si>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</si>
  <si>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</si>
  <si>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</si>
  <si>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</si>
  <si>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</si>
  <si>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</si>
  <si>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</si>
  <si>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</si>
  <si>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</si>
  <si>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</si>
  <si>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</si>
  <si>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</si>
  <si>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</si>
  <si>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</si>
  <si>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</si>
  <si>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</si>
  <si>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</si>
  <si>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</si>
  <si>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</si>
  <si>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</si>
  <si>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</si>
  <si>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</si>
  <si>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</si>
  <si>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</si>
  <si>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</si>
  <si>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</si>
  <si>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</si>
  <si>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</si>
  <si>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</si>
  <si>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</si>
  <si>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</si>
  <si>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</si>
  <si>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</si>
  <si>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</si>
  <si>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</si>
  <si>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</si>
  <si>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</si>
  <si>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</si>
  <si>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</si>
  <si>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</si>
  <si>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</si>
  <si>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</si>
  <si>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</si>
  <si>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</si>
  <si>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</si>
  <si>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</si>
  <si>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</si>
  <si>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</si>
  <si>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</si>
  <si>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</si>
  <si>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</si>
  <si>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</si>
  <si>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</si>
  <si>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</si>
  <si>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</si>
  <si>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</si>
  <si>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</si>
  <si>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</si>
  <si>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</si>
  <si>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</si>
  <si>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</si>
  <si>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</si>
  <si>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</si>
  <si>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</si>
  <si>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</si>
  <si>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</si>
  <si>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</si>
  <si>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</si>
  <si>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</si>
  <si>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</si>
  <si>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</si>
  <si>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</si>
  <si>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</si>
  <si>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</si>
  <si>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</si>
  <si>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</si>
  <si>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</si>
  <si>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</si>
  <si>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</si>
  <si>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</si>
  <si>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</si>
  <si>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</si>
  <si>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</si>
  <si>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</si>
  <si>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</si>
  <si>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</si>
  <si>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</si>
  <si>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</si>
  <si>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</si>
  <si>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</si>
  <si>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</si>
  <si>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</si>
  <si>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</si>
  <si>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</si>
  <si>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</si>
  <si>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</si>
  <si>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</si>
  <si>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</si>
  <si>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</si>
  <si>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</si>
  <si>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</si>
  <si>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</si>
  <si>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</si>
  <si>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</si>
  <si>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</si>
  <si>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</si>
  <si>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</si>
  <si>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</si>
  <si>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</si>
  <si>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</si>
  <si>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</si>
  <si>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</si>
  <si>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</si>
  <si>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</si>
  <si>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</si>
  <si>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</si>
  <si>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</si>
  <si>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</si>
  <si>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</si>
  <si>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</si>
  <si>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</si>
  <si>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</si>
  <si>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</si>
  <si>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</si>
  <si>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</si>
  <si>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</si>
  <si>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</si>
  <si>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</si>
  <si>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</si>
  <si>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</si>
  <si>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</si>
  <si>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</si>
  <si>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</si>
  <si>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</si>
  <si>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</si>
  <si>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</si>
  <si>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</si>
  <si>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</si>
  <si>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</si>
  <si>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</si>
  <si>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</si>
  <si>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</si>
  <si>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</si>
  <si>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</si>
  <si>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</si>
  <si>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</si>
  <si>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</si>
  <si>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</si>
  <si>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</si>
  <si>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</si>
  <si>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</si>
  <si>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</si>
  <si>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</si>
  <si>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</si>
  <si>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</si>
  <si>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</si>
  <si>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</si>
  <si>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</si>
  <si>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</si>
  <si>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</si>
  <si>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</si>
  <si>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</si>
  <si>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</si>
  <si>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</si>
  <si>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</si>
  <si>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</si>
  <si>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</si>
  <si>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</si>
  <si>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</si>
  <si>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</si>
  <si>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</si>
  <si>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</si>
  <si>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</si>
  <si>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</si>
  <si>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</si>
  <si>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</si>
  <si>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</si>
  <si>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</si>
  <si>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</si>
  <si>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</si>
  <si>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</si>
  <si>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</si>
  <si>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</si>
  <si>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</si>
  <si>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</si>
  <si>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</si>
  <si>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</si>
  <si>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</si>
  <si>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</si>
  <si>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</si>
  <si>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</si>
  <si>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</si>
  <si>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</si>
  <si>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</si>
  <si>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</si>
  <si>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</si>
  <si>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</si>
  <si>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</si>
  <si>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</si>
  <si>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</si>
  <si>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</si>
  <si>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</si>
  <si>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</si>
  <si>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</si>
  <si>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</si>
  <si>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</si>
  <si>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</si>
  <si>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</si>
  <si>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</si>
  <si>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</si>
  <si>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</si>
  <si>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</si>
  <si>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</si>
  <si>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</si>
  <si>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</si>
  <si>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</si>
  <si>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</si>
  <si>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</si>
  <si>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</si>
  <si>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</si>
  <si>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</si>
  <si>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</si>
  <si>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</si>
  <si>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</si>
  <si>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</si>
  <si>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</si>
  <si>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</si>
  <si>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</si>
  <si>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</si>
  <si>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</si>
  <si>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</si>
  <si>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</si>
  <si>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</si>
  <si>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</si>
  <si>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</si>
  <si>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</si>
  <si>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</si>
  <si>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</si>
  <si>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</si>
  <si>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</si>
  <si>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</si>
  <si>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</si>
  <si>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</si>
  <si>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</si>
  <si>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</si>
  <si>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</si>
  <si>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</si>
  <si>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</si>
  <si>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</si>
  <si>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</si>
  <si>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</si>
  <si>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</si>
  <si>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</si>
  <si>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</si>
  <si>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</si>
  <si>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</si>
  <si>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</si>
  <si>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</si>
  <si>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</si>
  <si>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</si>
  <si>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</si>
  <si>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</si>
  <si>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</si>
  <si>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</si>
  <si>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</si>
  <si>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</si>
  <si>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</si>
  <si>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</si>
  <si>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</si>
  <si>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</si>
  <si>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</si>
  <si>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</si>
  <si>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</si>
  <si>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</si>
  <si>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</si>
  <si>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</si>
  <si>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</si>
  <si>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</si>
  <si>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</si>
  <si>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</si>
  <si>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</si>
  <si>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</si>
  <si>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</si>
  <si>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</si>
  <si>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</si>
  <si>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</si>
  <si>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</si>
  <si>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</si>
  <si>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</si>
  <si>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</si>
  <si>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</si>
  <si>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</si>
  <si>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</si>
  <si>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</si>
  <si>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</si>
  <si>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</si>
  <si>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</si>
  <si>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</si>
  <si>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</si>
  <si>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</si>
  <si>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</si>
  <si>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</si>
  <si>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</si>
  <si>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</si>
  <si>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</si>
  <si>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</si>
  <si>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</si>
  <si>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</si>
  <si>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</si>
  <si>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</si>
  <si>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</si>
  <si>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</si>
  <si>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</si>
  <si>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</si>
  <si>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</si>
  <si>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</si>
  <si>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</si>
  <si>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</si>
  <si>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</si>
  <si>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</si>
  <si>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</si>
  <si>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</si>
  <si>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</si>
  <si>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</si>
  <si>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</si>
  <si>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</si>
  <si>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</si>
  <si>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</si>
  <si>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</si>
  <si>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</si>
  <si>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</si>
  <si>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</si>
  <si>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</si>
  <si>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</si>
  <si>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</si>
  <si>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</si>
  <si>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</si>
  <si>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</si>
  <si>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</si>
  <si>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</si>
  <si>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</si>
  <si>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</si>
  <si>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</si>
  <si>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</si>
  <si>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</si>
  <si>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</si>
  <si>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</si>
  <si>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</si>
  <si>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</si>
  <si>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</si>
  <si>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</si>
  <si>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</si>
  <si>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</si>
  <si>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</si>
  <si>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</si>
  <si>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</si>
  <si>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</si>
  <si>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</si>
  <si>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</si>
  <si>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</si>
  <si>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</si>
  <si>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</si>
  <si>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</si>
  <si>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</si>
  <si>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</si>
  <si>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</si>
  <si>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</si>
  <si>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</si>
  <si>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</si>
  <si>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</si>
  <si>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</si>
  <si>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</si>
  <si>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</si>
  <si>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</si>
  <si>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</si>
  <si>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</si>
  <si>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</si>
  <si>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</si>
  <si>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</si>
  <si>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</si>
  <si>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</si>
  <si>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</si>
  <si>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</si>
  <si>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</si>
  <si>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</si>
  <si>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</si>
  <si>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</si>
  <si>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</si>
  <si>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</si>
  <si>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</si>
  <si>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</si>
  <si>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</si>
  <si>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</si>
  <si>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</si>
  <si>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</si>
  <si>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</si>
  <si>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</si>
  <si>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</si>
  <si>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</si>
  <si>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</si>
  <si>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</si>
  <si>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</si>
  <si>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</si>
  <si>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</si>
  <si>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</si>
  <si>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</si>
  <si>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</si>
  <si>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</si>
  <si>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</si>
  <si>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</si>
  <si>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</si>
  <si>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</si>
  <si>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</si>
  <si>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</si>
  <si>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</si>
  <si>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</si>
  <si>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</si>
  <si>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</si>
  <si>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</si>
  <si>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</si>
  <si>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</si>
  <si>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</si>
  <si>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</si>
  <si>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</si>
  <si>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</si>
  <si>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</si>
  <si>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</si>
  <si>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</si>
  <si>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</si>
  <si>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</si>
  <si>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</si>
  <si>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</si>
  <si>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</si>
  <si>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</si>
  <si>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</si>
  <si>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</si>
  <si>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</si>
  <si>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</si>
  <si>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</si>
  <si>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</si>
  <si>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</si>
  <si>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</si>
  <si>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</si>
  <si>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</si>
  <si>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</si>
  <si>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</si>
  <si>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</si>
  <si>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</si>
  <si>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</si>
  <si>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</si>
  <si>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</si>
  <si>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</si>
  <si>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</si>
  <si>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</si>
  <si>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</si>
  <si>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</si>
  <si>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</si>
  <si>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</si>
  <si>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</si>
  <si>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</si>
  <si>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</si>
  <si>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</si>
  <si>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</si>
  <si>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</si>
  <si>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</si>
  <si>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</si>
  <si>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</si>
  <si>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</si>
  <si>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</si>
  <si>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</si>
  <si>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</si>
  <si>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</si>
  <si>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</si>
  <si>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</si>
  <si>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</si>
  <si>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</si>
  <si>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</si>
  <si>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</si>
  <si>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</si>
  <si>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</si>
  <si>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</si>
  <si>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</si>
  <si>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</si>
  <si>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</si>
  <si>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</si>
  <si>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</si>
  <si>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</si>
  <si>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</si>
  <si>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</si>
  <si>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</si>
  <si>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</si>
  <si>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</si>
  <si>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</si>
  <si>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</si>
  <si>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</si>
  <si>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</si>
  <si>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</si>
  <si>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</si>
  <si>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</si>
  <si>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</si>
  <si>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</si>
  <si>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</si>
  <si>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</si>
  <si>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</si>
  <si>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</si>
  <si>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</si>
  <si>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</si>
  <si>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</si>
  <si>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</si>
  <si>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</si>
  <si>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</si>
  <si>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</si>
  <si>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</si>
  <si>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</si>
  <si>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</si>
  <si>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</si>
  <si>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</si>
  <si>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</si>
  <si>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</si>
  <si>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</si>
  <si>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</si>
  <si>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</si>
  <si>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</si>
  <si>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</si>
  <si>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</si>
  <si>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</si>
  <si>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</si>
  <si>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</si>
  <si>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</si>
  <si>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</si>
  <si>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</si>
  <si>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</si>
  <si>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</si>
  <si>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</si>
  <si>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</si>
  <si>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</si>
  <si>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</si>
  <si>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</si>
  <si>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</si>
  <si>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</si>
  <si>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</si>
  <si>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</si>
  <si>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</si>
  <si>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</si>
  <si>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</si>
  <si>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</si>
  <si>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</si>
  <si>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</si>
  <si>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</si>
  <si>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</si>
  <si>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</si>
  <si>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</si>
  <si>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</si>
  <si>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</si>
  <si>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</si>
  <si>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</si>
  <si>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</si>
  <si>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</si>
  <si>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</si>
  <si>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</si>
  <si>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</si>
  <si>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</si>
  <si>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</si>
  <si>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</si>
  <si>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</si>
  <si>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</si>
  <si>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</si>
  <si>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</si>
  <si>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</si>
  <si>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</si>
  <si>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</si>
  <si>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</si>
  <si>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</si>
  <si>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</si>
  <si>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</si>
  <si>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</si>
  <si>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</si>
  <si>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</si>
  <si>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</si>
  <si>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</si>
  <si>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</si>
  <si>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</si>
  <si>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</si>
  <si>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</si>
  <si>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</si>
  <si>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</si>
  <si>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</si>
  <si>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</si>
  <si>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</si>
  <si>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</si>
  <si>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</si>
  <si>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</si>
  <si>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</si>
  <si>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</si>
  <si>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</si>
  <si>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</si>
  <si>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</si>
  <si>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</si>
  <si>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</si>
  <si>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</si>
  <si>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</si>
  <si>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</si>
  <si>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</si>
  <si>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</si>
  <si>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</si>
  <si>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</si>
  <si>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</si>
  <si>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</si>
  <si>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</si>
  <si>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</si>
  <si>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</si>
  <si>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</si>
  <si>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</si>
  <si>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</si>
  <si>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</si>
  <si>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</si>
  <si>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</si>
  <si>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</si>
  <si>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</si>
  <si>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</si>
  <si>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</si>
  <si>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</si>
  <si>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</si>
  <si>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</si>
  <si>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</si>
  <si>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</si>
  <si>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</si>
  <si>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</si>
  <si>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</si>
  <si>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</si>
  <si>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</si>
  <si>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</si>
  <si>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</si>
  <si>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</si>
  <si>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</si>
  <si>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</si>
  <si>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</si>
  <si>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</si>
  <si>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</si>
  <si>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</si>
  <si>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</si>
  <si>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</si>
  <si>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</si>
  <si>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</si>
  <si>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</si>
  <si>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</si>
  <si>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</si>
  <si>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</si>
  <si>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</si>
  <si>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</si>
  <si>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</si>
  <si>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</si>
  <si>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</si>
  <si>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</si>
  <si>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</si>
  <si>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</si>
  <si>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</si>
  <si>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</si>
  <si>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</si>
  <si>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</si>
  <si>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</si>
  <si>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</si>
  <si>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</si>
  <si>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</si>
  <si>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</si>
  <si>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</si>
  <si>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</si>
  <si>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</si>
  <si>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</si>
  <si>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</si>
  <si>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</si>
  <si>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</si>
  <si>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</si>
  <si>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</si>
  <si>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</si>
  <si>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</si>
  <si>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</si>
  <si>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</si>
  <si>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</si>
  <si>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</si>
  <si>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</si>
  <si>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</si>
  <si>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</si>
  <si>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</si>
  <si>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</si>
  <si>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</si>
  <si>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</si>
  <si>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</si>
  <si>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</si>
  <si>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</si>
  <si>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</si>
  <si>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</si>
  <si>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</si>
  <si>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</si>
  <si>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</si>
  <si>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</si>
  <si>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</si>
  <si>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</si>
  <si>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</si>
  <si>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</si>
  <si>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</si>
  <si>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</si>
  <si>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</si>
  <si>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</si>
  <si>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</si>
  <si>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</si>
  <si>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</si>
  <si>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</si>
  <si>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</si>
  <si>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</si>
  <si>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</si>
  <si>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</si>
  <si>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</si>
  <si>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</si>
  <si>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</si>
  <si>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</si>
  <si>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</si>
  <si>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</si>
  <si>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</si>
  <si>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</si>
  <si>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</si>
  <si>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</si>
  <si>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</si>
  <si>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</si>
  <si>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</si>
  <si>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</si>
  <si>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</si>
  <si>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</si>
  <si>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</si>
  <si>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</si>
  <si>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</si>
  <si>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</si>
  <si>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</si>
  <si>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</si>
  <si>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</si>
  <si>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</si>
  <si>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</si>
  <si>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</si>
  <si>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</si>
  <si>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</si>
  <si>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</si>
  <si>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</si>
  <si>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</si>
  <si>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</si>
  <si>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</si>
  <si>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</si>
  <si>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</si>
  <si>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</si>
  <si>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</si>
  <si>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</si>
  <si>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</si>
  <si>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</si>
  <si>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</si>
  <si>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</si>
  <si>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</si>
  <si>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</si>
  <si>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</si>
  <si>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</si>
  <si>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</si>
  <si>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</si>
  <si>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</si>
  <si>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</si>
  <si>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</si>
  <si>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</si>
  <si>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</si>
  <si>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</si>
  <si>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</si>
  <si>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</si>
  <si>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</si>
  <si>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</si>
  <si>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</si>
  <si>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</si>
  <si>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</si>
  <si>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</si>
  <si>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</si>
  <si>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</si>
  <si>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</si>
  <si>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</si>
  <si>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</si>
  <si>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</si>
  <si>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</si>
  <si>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</si>
  <si>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</si>
  <si>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</si>
  <si>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</si>
  <si>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</si>
  <si>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</si>
  <si>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</si>
  <si>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</si>
  <si>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</si>
  <si>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</si>
  <si>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</si>
  <si>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</si>
  <si>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</si>
  <si>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</si>
  <si>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</si>
  <si>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</si>
  <si>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</si>
  <si>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</si>
  <si>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</si>
  <si>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</si>
  <si>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</si>
  <si>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</si>
  <si>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</si>
  <si>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</si>
  <si>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</si>
  <si>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</si>
  <si>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</si>
  <si>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</si>
  <si>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</si>
  <si>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</si>
  <si>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</si>
  <si>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</si>
  <si>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</si>
  <si>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</si>
  <si>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</si>
  <si>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</si>
  <si>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</si>
  <si>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</si>
  <si>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</si>
  <si>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</si>
  <si>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</si>
  <si>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</si>
  <si>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</si>
  <si>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</si>
  <si>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</si>
  <si>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</si>
  <si>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</si>
  <si>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</si>
  <si>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</si>
  <si>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</si>
  <si>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</si>
  <si>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</si>
  <si>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</si>
  <si>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</si>
  <si>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</si>
  <si>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</si>
  <si>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</si>
  <si>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</si>
  <si>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</si>
  <si>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</si>
  <si>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</si>
  <si>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</si>
  <si>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</si>
  <si>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</si>
  <si>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</si>
  <si>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</si>
  <si>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</si>
  <si>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</si>
  <si>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</si>
  <si>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</si>
  <si>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</si>
  <si>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</si>
  <si>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</si>
  <si>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</si>
  <si>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</si>
  <si>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</si>
  <si>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</si>
  <si>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</si>
  <si>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</si>
  <si>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</si>
  <si>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</si>
  <si>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</si>
  <si>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</si>
  <si>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</si>
  <si>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</si>
  <si>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</si>
  <si>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</si>
  <si>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</si>
  <si>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</si>
  <si>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</si>
  <si>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</si>
  <si>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</si>
  <si>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</si>
  <si>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</si>
  <si>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</si>
  <si>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</si>
  <si>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</si>
  <si>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</si>
  <si>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</si>
  <si>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</si>
  <si>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</si>
  <si>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</si>
  <si>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</si>
  <si>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</si>
  <si>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</si>
  <si>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</si>
  <si>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</si>
  <si>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</si>
  <si>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</si>
  <si>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</si>
  <si>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</si>
  <si>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</si>
  <si>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</si>
  <si>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</si>
  <si>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</si>
  <si>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</si>
  <si>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</si>
  <si>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</si>
  <si>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</si>
  <si>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</si>
  <si>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</si>
  <si>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</si>
  <si>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</si>
  <si>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</si>
  <si>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</si>
  <si>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</si>
  <si>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</si>
  <si>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</si>
  <si>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</si>
  <si>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</si>
  <si>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</si>
  <si>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</si>
  <si>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</si>
  <si>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</si>
  <si>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</si>
  <si>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</si>
  <si>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</si>
  <si>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</si>
  <si>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</si>
  <si>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</si>
  <si>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</si>
  <si>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</si>
  <si>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</si>
  <si>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</si>
  <si>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</si>
  <si>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</si>
  <si>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</si>
  <si>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</si>
  <si>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</si>
  <si>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</si>
  <si>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</si>
  <si>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</si>
  <si>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</si>
  <si>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</si>
  <si>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</si>
  <si>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</si>
  <si>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</si>
  <si>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</si>
  <si>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</si>
  <si>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</si>
  <si>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</si>
  <si>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</si>
  <si>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</si>
  <si>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</si>
  <si>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</si>
  <si>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</si>
  <si>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</si>
  <si>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</si>
  <si>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</si>
  <si>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</si>
  <si>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</si>
  <si>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</si>
  <si>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</si>
  <si>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</si>
  <si>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</si>
  <si>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</si>
  <si>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</si>
  <si>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</si>
  <si>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</si>
  <si>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</si>
  <si>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</si>
  <si>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</si>
  <si>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</si>
  <si>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</si>
  <si>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</si>
  <si>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</si>
  <si>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</si>
  <si>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</si>
  <si>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</si>
  <si>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</si>
  <si>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</si>
  <si>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</si>
  <si>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</si>
  <si>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</si>
  <si>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</si>
  <si>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</si>
  <si>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</si>
  <si>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</si>
  <si>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</si>
  <si>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</si>
  <si>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</si>
  <si>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</si>
  <si>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</si>
  <si>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</si>
  <si>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</si>
  <si>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</si>
  <si>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</si>
  <si>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</si>
  <si>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</si>
  <si>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</si>
  <si>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</si>
  <si>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</si>
  <si>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</si>
  <si>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</si>
  <si>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</si>
  <si>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</si>
  <si>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</si>
  <si>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</si>
  <si>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</si>
  <si>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</si>
  <si>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</si>
  <si>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</si>
  <si>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</si>
  <si>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</si>
  <si>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</si>
  <si>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</si>
  <si>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</si>
  <si>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</si>
  <si>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</si>
  <si>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</si>
  <si>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</si>
  <si>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</si>
  <si>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</si>
  <si>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</si>
  <si>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</si>
  <si>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</si>
  <si>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</si>
  <si>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</si>
  <si>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</si>
  <si>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</si>
  <si>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</si>
  <si>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</si>
  <si>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</si>
  <si>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</si>
  <si>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</si>
  <si>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</si>
  <si>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</si>
  <si>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</si>
  <si>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</si>
  <si>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</si>
  <si>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</si>
  <si>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</si>
  <si>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</si>
  <si>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</si>
  <si>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</si>
  <si>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</si>
  <si>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</si>
  <si>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</si>
  <si>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</si>
  <si>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</si>
  <si>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</si>
  <si>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</si>
  <si>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</si>
  <si>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</si>
  <si>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</si>
  <si>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</si>
  <si>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</si>
  <si>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</si>
  <si>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</si>
  <si>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</si>
  <si>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</si>
  <si>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</si>
  <si>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</si>
  <si>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</si>
  <si>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</si>
  <si>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</si>
  <si>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</si>
  <si>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</si>
  <si>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</si>
  <si>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</si>
  <si>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</si>
  <si>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</si>
  <si>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</si>
  <si>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</si>
  <si>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</si>
  <si>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</si>
  <si>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</si>
  <si>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</si>
  <si>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</si>
  <si>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</si>
  <si>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</si>
  <si>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</si>
  <si>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</si>
  <si>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</si>
  <si>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</si>
  <si>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</si>
  <si>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</si>
  <si>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</si>
  <si>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</si>
  <si>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</si>
  <si>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</si>
  <si>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</si>
  <si>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</si>
  <si>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</si>
  <si>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</si>
  <si>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</si>
  <si>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</si>
  <si>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</si>
  <si>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</si>
  <si>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</si>
  <si>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</si>
  <si>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</si>
  <si>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</si>
  <si>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</si>
  <si>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</si>
  <si>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</si>
  <si>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</si>
  <si>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</si>
  <si>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</si>
  <si>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</si>
  <si>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</si>
  <si>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</si>
  <si>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</si>
  <si>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</si>
  <si>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</si>
  <si>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</si>
  <si>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</si>
  <si>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</si>
  <si>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</si>
  <si>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</si>
  <si>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</si>
  <si>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</si>
  <si>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</si>
  <si>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</si>
  <si>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</si>
  <si>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</si>
  <si>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</si>
  <si>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</si>
  <si>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</si>
  <si>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</si>
  <si>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</si>
  <si>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</si>
  <si>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</si>
  <si>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</si>
  <si>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</si>
  <si>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</si>
  <si>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</si>
  <si>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</si>
  <si>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</si>
  <si>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</si>
  <si>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</si>
  <si>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</si>
  <si>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</si>
  <si>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</si>
  <si>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</si>
  <si>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</si>
  <si>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</si>
  <si>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</si>
  <si>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</si>
  <si>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</si>
  <si>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</si>
  <si>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</si>
  <si>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</si>
  <si>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</si>
  <si>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</si>
  <si>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</si>
  <si>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</si>
  <si>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</si>
  <si>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</si>
  <si>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</si>
  <si>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</si>
  <si>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</si>
  <si>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</si>
  <si>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</si>
  <si>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</si>
  <si>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</si>
  <si>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</si>
  <si>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</si>
  <si>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</si>
  <si>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</si>
  <si>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</si>
  <si>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</si>
  <si>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</si>
  <si>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</si>
  <si>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</si>
  <si>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</si>
  <si>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</si>
  <si>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</si>
  <si>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</si>
  <si>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</si>
  <si>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</si>
  <si>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</si>
  <si>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</si>
  <si>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</si>
  <si>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</si>
  <si>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</si>
  <si>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</si>
  <si>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</si>
  <si>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</si>
  <si>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</si>
  <si>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</si>
  <si>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</si>
  <si>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</si>
  <si>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</si>
  <si>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</si>
  <si>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</si>
  <si>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</si>
  <si>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</si>
  <si>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</si>
  <si>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</si>
  <si>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</si>
  <si>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</si>
  <si>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</si>
  <si>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</si>
  <si>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</si>
  <si>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</si>
  <si>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</si>
  <si>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</si>
  <si>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</si>
  <si>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</si>
  <si>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</si>
  <si>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</si>
  <si>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</si>
  <si>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</si>
  <si>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</si>
  <si>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</si>
  <si>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</si>
  <si>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</si>
  <si>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</si>
  <si>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</si>
  <si>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</si>
  <si>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</si>
  <si>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</si>
  <si>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</si>
  <si>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</si>
  <si>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</si>
  <si>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</si>
  <si>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</si>
  <si>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</si>
  <si>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</si>
  <si>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</si>
  <si>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</si>
  <si>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</si>
  <si>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</si>
  <si>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</si>
  <si>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</si>
  <si>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</si>
  <si>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</si>
  <si>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</si>
  <si>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</si>
  <si>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</si>
  <si>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</si>
  <si>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</si>
  <si>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</si>
  <si>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</si>
  <si>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</si>
  <si>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</si>
  <si>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</si>
  <si>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</si>
  <si>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</si>
  <si>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</si>
  <si>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</si>
  <si>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</si>
  <si>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</si>
  <si>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</si>
  <si>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</si>
  <si>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</si>
  <si>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</si>
  <si>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</si>
  <si>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</si>
  <si>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</si>
  <si>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</si>
  <si>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</si>
  <si>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</si>
  <si>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</si>
  <si>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</si>
  <si>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</si>
  <si>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</si>
  <si>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</si>
  <si>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</si>
  <si>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</si>
  <si>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</si>
  <si>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</si>
  <si>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</si>
  <si>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</si>
  <si>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</si>
  <si>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</si>
  <si>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</si>
  <si>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</si>
  <si>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</si>
  <si>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</si>
  <si>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</si>
  <si>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</si>
  <si>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</si>
  <si>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</si>
  <si>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</si>
  <si>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</si>
  <si>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</si>
  <si>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</si>
  <si>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</si>
  <si>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</si>
  <si>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</si>
  <si>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</si>
  <si>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</si>
  <si>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</si>
  <si>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</si>
  <si>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</si>
  <si>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</si>
  <si>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</si>
  <si>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</si>
  <si>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</si>
  <si>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</si>
  <si>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</si>
  <si>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</si>
  <si>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</si>
  <si>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</si>
  <si>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</si>
  <si>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</si>
  <si>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</si>
  <si>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</si>
  <si>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</si>
  <si>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</si>
  <si>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</si>
  <si>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</si>
  <si>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</si>
  <si>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</si>
  <si>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</si>
  <si>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</si>
  <si>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</si>
  <si>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</si>
  <si>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</si>
  <si>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</si>
  <si>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</si>
  <si>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</si>
  <si>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</si>
  <si>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</si>
  <si>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</si>
  <si>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</si>
  <si>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</si>
  <si>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</si>
  <si>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</si>
  <si>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</si>
  <si>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</si>
  <si>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</si>
  <si>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</si>
  <si>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</si>
  <si>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</si>
  <si>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</si>
  <si>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</si>
  <si>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</si>
  <si>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</si>
  <si>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</si>
  <si>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</si>
  <si>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</si>
  <si>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</si>
  <si>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</si>
  <si>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</si>
  <si>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</si>
  <si>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</si>
  <si>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</si>
  <si>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</si>
  <si>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</si>
  <si>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</si>
  <si>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</si>
  <si>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</si>
  <si>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</si>
  <si>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</si>
  <si>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</si>
  <si>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</si>
  <si>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</si>
  <si>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</si>
  <si>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</si>
  <si>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</si>
  <si>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</si>
  <si>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</si>
  <si>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</si>
  <si>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</si>
  <si>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</si>
  <si>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</si>
  <si>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</si>
  <si>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</si>
  <si>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</si>
  <si>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</si>
  <si>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</si>
  <si>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</si>
  <si>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</si>
  <si>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</si>
  <si>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</si>
  <si>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</si>
  <si>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</si>
  <si>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</si>
  <si>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</si>
  <si>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</si>
  <si>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</si>
  <si>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</si>
  <si>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</si>
  <si>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</si>
  <si>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</si>
  <si>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</si>
  <si>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</si>
  <si>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</si>
  <si>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</si>
  <si>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</si>
  <si>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</si>
  <si>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</si>
  <si>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</si>
  <si>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</si>
  <si>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</si>
  <si>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</si>
  <si>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</si>
  <si>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</si>
  <si>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</si>
  <si>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</si>
  <si>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</si>
  <si>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</si>
  <si>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</si>
  <si>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</si>
  <si>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</si>
  <si>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</si>
  <si>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</si>
  <si>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</si>
  <si>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</si>
  <si>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</si>
  <si>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</si>
  <si>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</si>
  <si>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</si>
  <si>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</si>
  <si>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</si>
  <si>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</si>
  <si>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</si>
  <si>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</si>
  <si>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</si>
  <si>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</si>
  <si>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</si>
  <si>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</si>
  <si>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</si>
  <si>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</si>
  <si>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</si>
  <si>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</si>
  <si>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</si>
  <si>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</si>
  <si>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</si>
  <si>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</si>
  <si>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</si>
  <si>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</si>
  <si>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</si>
  <si>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</si>
  <si>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</si>
  <si>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</si>
  <si>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</si>
  <si>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</si>
  <si>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</si>
  <si>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</si>
  <si>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</si>
  <si>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</si>
  <si>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</si>
  <si>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</si>
  <si>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</si>
  <si>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</si>
  <si>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</si>
  <si>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</si>
  <si>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</si>
  <si>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</si>
  <si>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</si>
  <si>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</si>
  <si>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</si>
  <si>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</si>
  <si>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</si>
  <si>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</si>
  <si>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</si>
  <si>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</si>
  <si>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</si>
  <si>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</si>
  <si>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</si>
  <si>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</si>
  <si>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</si>
  <si>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</si>
  <si>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</si>
  <si>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</si>
  <si>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</si>
  <si>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</si>
  <si>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</si>
  <si>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</si>
  <si>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</si>
  <si>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</si>
  <si>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</si>
  <si>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</si>
  <si>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</si>
  <si>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</si>
  <si>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</si>
  <si>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</si>
  <si>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</si>
  <si>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</si>
  <si>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</si>
  <si>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</si>
  <si>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</si>
  <si>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</si>
  <si>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</si>
  <si>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</si>
  <si>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</si>
  <si>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</si>
  <si>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</si>
  <si>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</si>
  <si>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</si>
  <si>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</si>
  <si>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</si>
  <si>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</si>
  <si>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</si>
  <si>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</si>
  <si>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</si>
  <si>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</si>
  <si>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</si>
  <si>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</si>
  <si>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</si>
  <si>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</si>
  <si>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</si>
  <si>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</si>
  <si>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</si>
  <si>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</si>
  <si>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</si>
  <si>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</si>
  <si>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</si>
  <si>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</si>
  <si>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</si>
  <si>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</si>
  <si>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</si>
  <si>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</si>
  <si>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</si>
  <si>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</si>
  <si>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</si>
  <si>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</si>
  <si>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</si>
  <si>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</si>
  <si>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</si>
  <si>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</si>
  <si>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</si>
  <si>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</si>
  <si>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</si>
  <si>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</si>
  <si>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</si>
  <si>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</si>
  <si>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</si>
  <si>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</si>
  <si>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</si>
  <si>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</si>
  <si>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</si>
  <si>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</si>
  <si>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</si>
  <si>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</si>
  <si>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</si>
  <si>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</si>
  <si>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</si>
  <si>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</si>
  <si>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</si>
  <si>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</si>
  <si>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</si>
  <si>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</si>
  <si>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</si>
  <si>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</si>
  <si>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</si>
  <si>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</si>
  <si>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</si>
  <si>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</si>
  <si>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</si>
  <si>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</si>
  <si>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</si>
  <si>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</si>
  <si>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</si>
  <si>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</si>
  <si>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</si>
  <si>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</si>
  <si>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</si>
  <si>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</si>
  <si>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</si>
  <si>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</si>
  <si>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</si>
  <si>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</si>
  <si>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</si>
  <si>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</si>
  <si>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</si>
  <si>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</si>
  <si>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</si>
  <si>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</si>
  <si>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</si>
  <si>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</si>
  <si>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</si>
  <si>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</si>
  <si>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</si>
  <si>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</si>
  <si>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</si>
  <si>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</si>
  <si>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</si>
  <si>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</si>
  <si>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</si>
  <si>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</si>
  <si>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</si>
  <si>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</si>
  <si>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</si>
  <si>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</si>
  <si>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</si>
  <si>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</si>
  <si>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</si>
  <si>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</si>
  <si>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</si>
  <si>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</si>
  <si>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</si>
  <si>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</si>
  <si>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</si>
  <si>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</si>
  <si>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</si>
  <si>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</si>
  <si>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</si>
  <si>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</si>
  <si>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</si>
  <si>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</si>
  <si>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</si>
  <si>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</si>
  <si>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</si>
  <si>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</si>
  <si>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</si>
  <si>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</si>
  <si>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</si>
  <si>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</si>
  <si>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</si>
  <si>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</si>
  <si>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</si>
  <si>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</si>
  <si>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</si>
  <si>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</si>
  <si>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</si>
  <si>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</si>
  <si>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</si>
  <si>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</si>
  <si>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</si>
  <si>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</si>
  <si>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</si>
  <si>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</si>
  <si>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</si>
  <si>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</si>
  <si>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</si>
  <si>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</si>
  <si>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</si>
  <si>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</si>
  <si>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</si>
  <si>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</si>
  <si>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</si>
  <si>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</si>
  <si>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</si>
  <si>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</si>
  <si>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</si>
  <si>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</si>
  <si>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</si>
  <si>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</si>
  <si>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</si>
  <si>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</si>
  <si>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</si>
  <si>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</si>
  <si>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</si>
  <si>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</si>
  <si>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</si>
  <si>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</si>
  <si>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</si>
  <si>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</si>
  <si>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</si>
  <si>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</si>
  <si>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</si>
  <si>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</si>
  <si>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</si>
  <si>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</si>
  <si>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</si>
  <si>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</si>
  <si>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</si>
  <si>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</si>
  <si>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</si>
  <si>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</si>
  <si>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</si>
  <si>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</si>
  <si>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</si>
  <si>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</si>
  <si>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</si>
  <si>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</si>
  <si>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</si>
  <si>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</si>
  <si>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</si>
  <si>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</si>
  <si>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</si>
  <si>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</si>
  <si>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</si>
  <si>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</si>
  <si>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</si>
  <si>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</si>
  <si>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</si>
  <si>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</si>
  <si>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</si>
  <si>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</si>
  <si>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</si>
  <si>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</si>
  <si>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</si>
  <si>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</si>
  <si>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</si>
  <si>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</si>
  <si>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</si>
  <si>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</si>
  <si>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</si>
  <si>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</si>
  <si>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</si>
  <si>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</si>
  <si>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</si>
  <si>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</si>
  <si>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</si>
  <si>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</si>
  <si>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</si>
  <si>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</si>
  <si>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</si>
  <si>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</si>
  <si>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</si>
  <si>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</si>
  <si>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</si>
  <si>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</si>
  <si>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</si>
  <si>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</si>
  <si>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</si>
  <si>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</si>
  <si>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</si>
  <si>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</si>
  <si>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</si>
  <si>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</si>
  <si>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</si>
  <si>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</si>
  <si>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</si>
  <si>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</si>
  <si>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</si>
  <si>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</si>
  <si>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</si>
  <si>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</si>
  <si>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</si>
  <si>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</si>
  <si>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</si>
  <si>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</si>
  <si>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</si>
  <si>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</si>
  <si>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</si>
  <si>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</si>
  <si>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</si>
  <si>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</si>
  <si>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</si>
  <si>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</si>
  <si>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</si>
  <si>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</si>
  <si>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</si>
  <si>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</si>
  <si>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</si>
  <si>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</si>
  <si>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</si>
  <si>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</si>
  <si>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</si>
  <si>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</si>
  <si>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</si>
  <si>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</si>
  <si>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</si>
  <si>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</si>
  <si>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</si>
  <si>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</si>
  <si>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</si>
  <si>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</si>
  <si>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</si>
  <si>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</si>
  <si>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</si>
  <si>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</si>
  <si>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</si>
  <si>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</si>
  <si>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</si>
  <si>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</si>
  <si>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</si>
  <si>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</si>
  <si>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</si>
  <si>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</si>
  <si>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</si>
  <si>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</si>
  <si>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</si>
  <si>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</si>
  <si>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</si>
  <si>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</si>
  <si>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</si>
  <si>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</si>
  <si>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</si>
  <si>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</si>
  <si>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</si>
  <si>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</si>
  <si>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</si>
  <si>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</si>
  <si>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</si>
  <si>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</si>
  <si>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</si>
  <si>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</si>
  <si>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</si>
  <si>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</si>
  <si>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</si>
  <si>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</si>
  <si>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</si>
  <si>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</si>
  <si>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</si>
  <si>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</si>
  <si>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</si>
  <si>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</si>
  <si>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</si>
  <si>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</si>
  <si>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</si>
  <si>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</si>
  <si>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</si>
  <si>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</si>
  <si>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</si>
  <si>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</si>
  <si>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</si>
  <si>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</si>
  <si>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</si>
  <si>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</si>
  <si>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</si>
  <si>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</si>
  <si>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</si>
  <si>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</si>
  <si>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</si>
  <si>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</si>
  <si>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</si>
  <si>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</si>
  <si>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</si>
  <si>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</si>
  <si>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</si>
  <si>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</si>
  <si>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</si>
  <si>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</si>
  <si>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</si>
  <si>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</si>
  <si>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</si>
  <si>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</si>
  <si>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</si>
  <si>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</si>
  <si>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</si>
  <si>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</si>
  <si>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</si>
  <si>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</si>
  <si>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</si>
  <si>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</si>
  <si>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</si>
  <si>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</si>
  <si>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</si>
  <si>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</si>
  <si>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</si>
  <si>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</si>
  <si>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</si>
  <si>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</si>
  <si>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</si>
  <si>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</si>
  <si>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</si>
  <si>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</si>
  <si>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</si>
  <si>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</si>
  <si>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</si>
  <si>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</si>
  <si>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</si>
  <si>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</si>
  <si>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</si>
  <si>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</si>
  <si>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</si>
  <si>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</si>
  <si>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</si>
  <si>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</si>
  <si>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</si>
  <si>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</si>
  <si>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</si>
  <si>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</si>
  <si>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</si>
  <si>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</si>
  <si>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</si>
  <si>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</si>
  <si>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</si>
  <si>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</si>
  <si>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</si>
  <si>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</si>
  <si>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</si>
  <si>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</si>
  <si>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</si>
  <si>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</si>
  <si>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</si>
  <si>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</si>
  <si>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</si>
  <si>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</si>
  <si>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</si>
  <si>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</si>
  <si>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</si>
  <si>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</si>
  <si>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</si>
  <si>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</si>
  <si>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</si>
  <si>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</si>
  <si>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</si>
  <si>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</si>
  <si>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</si>
  <si>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</si>
  <si>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</si>
  <si>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</si>
  <si>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</si>
  <si>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</si>
  <si>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</si>
  <si>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</si>
  <si>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</si>
  <si>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</si>
  <si>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</si>
  <si>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</si>
  <si>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</si>
  <si>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</si>
  <si>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</si>
  <si>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</si>
  <si>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</si>
  <si>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</si>
  <si>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</si>
  <si>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</si>
  <si>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</si>
  <si>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</si>
  <si>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</si>
  <si>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</si>
  <si>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</si>
  <si>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</si>
  <si>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</si>
  <si>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</si>
  <si>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</si>
  <si>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</si>
  <si>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</si>
  <si>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</si>
  <si>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</si>
  <si>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</si>
  <si>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</si>
  <si>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</si>
  <si>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</si>
  <si>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</si>
  <si>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</si>
  <si>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</si>
  <si>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</si>
  <si>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</si>
  <si>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</si>
  <si>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</si>
  <si>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</si>
  <si>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</si>
  <si>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</si>
  <si>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</si>
  <si>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</si>
  <si>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</si>
  <si>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</si>
  <si>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</si>
  <si>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</si>
  <si>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</si>
  <si>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</si>
  <si>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</si>
  <si>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</si>
  <si>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</si>
  <si>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</si>
  <si>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</si>
  <si>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</si>
  <si>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</si>
  <si>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</si>
  <si>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</si>
  <si>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</si>
  <si>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</si>
  <si>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</si>
  <si>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</si>
  <si>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</si>
  <si>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</si>
  <si>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</si>
  <si>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</si>
  <si>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</si>
  <si>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</si>
  <si>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</si>
  <si>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</si>
  <si>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</si>
  <si>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</si>
  <si>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</si>
  <si>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</si>
  <si>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</si>
  <si>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</si>
  <si>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</si>
  <si>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</si>
  <si>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</si>
  <si>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</si>
  <si>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</si>
  <si>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</si>
  <si>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</si>
  <si>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</si>
  <si>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</si>
  <si>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</si>
  <si>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</si>
  <si>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</si>
  <si>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</si>
  <si>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</si>
  <si>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</si>
  <si>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</si>
  <si>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</si>
  <si>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</si>
  <si>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</si>
  <si>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</si>
  <si>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</si>
  <si>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</si>
  <si>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</si>
  <si>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</si>
  <si>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</si>
  <si>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</si>
  <si>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</si>
  <si>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</si>
  <si>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</si>
  <si>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</si>
  <si>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</si>
  <si>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</si>
  <si>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</si>
  <si>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</si>
  <si>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</si>
  <si>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</si>
  <si>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</si>
  <si>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</si>
  <si>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</si>
  <si>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</si>
  <si>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</si>
  <si>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</si>
  <si>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</si>
  <si>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</si>
  <si>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</si>
  <si>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</si>
  <si>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</si>
  <si>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</si>
  <si>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</si>
  <si>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</si>
  <si>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</si>
  <si>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</si>
  <si>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</si>
  <si>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</si>
  <si>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</si>
  <si>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</si>
  <si>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</si>
  <si>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</si>
  <si>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</si>
  <si>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</si>
  <si>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</si>
  <si>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</si>
  <si>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</si>
  <si>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</si>
  <si>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</si>
  <si>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</si>
  <si>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</si>
  <si>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</si>
  <si>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</si>
  <si>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</si>
  <si>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</si>
  <si>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</si>
  <si>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</si>
  <si>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</si>
  <si>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</si>
  <si>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</si>
  <si>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</si>
  <si>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</si>
  <si>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</si>
  <si>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</si>
  <si>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</si>
  <si>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</si>
  <si>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</si>
  <si>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</si>
  <si>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</si>
  <si>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</si>
  <si>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</si>
  <si>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</si>
  <si>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</si>
  <si>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</si>
  <si>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</si>
  <si>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</si>
  <si>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</si>
  <si>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</si>
  <si>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</si>
  <si>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</si>
  <si>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</si>
  <si>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</si>
  <si>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</si>
  <si>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</si>
  <si>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</si>
  <si>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</si>
  <si>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</si>
  <si>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</si>
  <si>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</si>
  <si>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</si>
  <si>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</si>
  <si>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</si>
  <si>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</si>
  <si>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</si>
  <si>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</si>
  <si>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</si>
  <si>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</si>
  <si>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</si>
  <si>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</si>
  <si>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</si>
  <si>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</si>
  <si>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</si>
  <si>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</si>
  <si>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</si>
  <si>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</si>
  <si>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</si>
  <si>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</si>
  <si>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</si>
  <si>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</si>
  <si>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</si>
  <si>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</si>
  <si>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</si>
  <si>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</si>
  <si>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</si>
  <si>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</si>
  <si>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</si>
  <si>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</si>
  <si>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</si>
  <si>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</si>
  <si>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</si>
  <si>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</si>
  <si>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</si>
  <si>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</si>
  <si>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</si>
  <si>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</si>
  <si>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</si>
  <si>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</si>
  <si>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</si>
  <si>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</si>
  <si>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</si>
  <si>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</si>
  <si>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</si>
  <si>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</si>
  <si>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</si>
  <si>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</si>
  <si>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</si>
  <si>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</si>
  <si>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</si>
  <si>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</si>
  <si>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</si>
  <si>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</si>
  <si>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</si>
  <si>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</si>
  <si>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</si>
  <si>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</si>
  <si>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</si>
  <si>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</si>
  <si>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</si>
  <si>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</si>
  <si>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</si>
  <si>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</si>
  <si>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</si>
  <si>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</si>
  <si>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</si>
  <si>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</si>
  <si>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</si>
  <si>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</si>
  <si>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</si>
  <si>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</si>
  <si>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</si>
  <si>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</si>
  <si>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</si>
  <si>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</si>
  <si>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</si>
  <si>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</si>
  <si>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</si>
  <si>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</si>
  <si>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</si>
  <si>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</si>
  <si>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</si>
  <si>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</si>
  <si>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</si>
  <si>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</si>
  <si>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</si>
  <si>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</si>
  <si>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</si>
  <si>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</si>
  <si>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</si>
  <si>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</si>
  <si>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</si>
  <si>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</si>
  <si>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</si>
  <si>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</si>
  <si>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</si>
  <si>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</si>
  <si>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</si>
  <si>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</si>
  <si>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</si>
  <si>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</si>
  <si>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</si>
  <si>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</si>
  <si>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</si>
  <si>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</si>
  <si>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</si>
  <si>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</si>
  <si>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</si>
  <si>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</si>
  <si>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</si>
  <si>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</si>
  <si>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</si>
  <si>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</si>
  <si>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</si>
  <si>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</si>
  <si>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</si>
  <si>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</si>
  <si>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</si>
  <si>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</si>
  <si>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</si>
  <si>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</si>
  <si>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</si>
  <si>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</si>
  <si>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</si>
  <si>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</si>
  <si>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</si>
  <si>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</si>
  <si>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</si>
  <si>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</si>
  <si>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</si>
  <si>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</si>
  <si>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</si>
  <si>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</si>
  <si>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</si>
  <si>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</si>
  <si>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</si>
  <si>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</si>
  <si>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</si>
  <si>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</si>
  <si>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</si>
  <si>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</si>
  <si>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</si>
  <si>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</si>
  <si>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</si>
  <si>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</si>
  <si>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</si>
  <si>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</si>
  <si>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</si>
  <si>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</si>
  <si>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</si>
  <si>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</si>
  <si>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</si>
  <si>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</si>
  <si>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</si>
  <si>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</si>
  <si>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</si>
  <si>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</si>
  <si>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</si>
  <si>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</si>
  <si>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</si>
  <si>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</si>
  <si>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</si>
  <si>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</si>
  <si>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</si>
  <si>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</si>
  <si>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</si>
  <si>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</si>
  <si>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</si>
  <si>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</si>
  <si>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</si>
  <si>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</si>
  <si>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</si>
  <si>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</si>
  <si>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</si>
  <si>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</si>
  <si>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</si>
  <si>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</si>
  <si>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</si>
  <si>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</si>
  <si>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</si>
  <si>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</si>
  <si>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</si>
  <si>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</si>
  <si>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</si>
  <si>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</si>
  <si>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</si>
  <si>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</si>
  <si>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</si>
  <si>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</si>
  <si>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</si>
  <si>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</si>
  <si>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</si>
  <si>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</si>
  <si>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</si>
  <si>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</si>
  <si>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</si>
  <si>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</si>
  <si>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</si>
  <si>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</si>
  <si>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</si>
  <si>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</si>
  <si>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</si>
  <si>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</si>
  <si>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</si>
  <si>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</si>
  <si>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</si>
  <si>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</si>
  <si>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</si>
  <si>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</si>
  <si>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</si>
  <si>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</si>
  <si>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</si>
  <si>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</si>
  <si>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</si>
  <si>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</si>
  <si>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</si>
  <si>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</si>
  <si>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</si>
  <si>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</si>
  <si>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</si>
  <si>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</si>
  <si>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</si>
  <si>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</si>
  <si>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</si>
  <si>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</si>
  <si>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</si>
  <si>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</si>
  <si>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</si>
  <si>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</si>
  <si>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</si>
  <si>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</si>
  <si>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</si>
  <si>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</si>
  <si>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</si>
  <si>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</si>
  <si>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</si>
  <si>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</si>
  <si>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</si>
  <si>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</si>
  <si>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</si>
  <si>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</si>
  <si>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</si>
  <si>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</si>
  <si>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</si>
  <si>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</si>
  <si>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</si>
  <si>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</si>
  <si>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</si>
  <si>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</si>
  <si>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</si>
  <si>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</si>
  <si>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</si>
  <si>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</si>
  <si>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</si>
  <si>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</si>
  <si>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</si>
  <si>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</si>
  <si>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</si>
  <si>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</si>
  <si>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</si>
  <si>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</si>
  <si>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</si>
  <si>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</si>
  <si>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</si>
  <si>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</si>
  <si>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</si>
  <si>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</si>
  <si>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</si>
  <si>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</si>
  <si>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</si>
  <si>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</si>
  <si>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</si>
  <si>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</si>
  <si>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</si>
  <si>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</si>
  <si>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</si>
  <si>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</si>
  <si>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</si>
  <si>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</si>
  <si>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</si>
  <si>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</si>
  <si>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</si>
  <si>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</si>
  <si>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</si>
  <si>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</si>
  <si>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</si>
  <si>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</si>
  <si>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</si>
  <si>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</si>
  <si>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</si>
  <si>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</si>
  <si>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</si>
  <si>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</si>
  <si>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</si>
  <si>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</si>
  <si>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</si>
  <si>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</si>
  <si>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</si>
  <si>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</si>
  <si>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</si>
  <si>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</si>
  <si>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</si>
  <si>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</si>
  <si>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</si>
  <si>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</si>
  <si>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</si>
  <si>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</si>
  <si>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</si>
  <si>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</si>
  <si>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</si>
  <si>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</si>
  <si>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</si>
  <si>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</si>
  <si>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</si>
  <si>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</si>
  <si>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</si>
  <si>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</si>
  <si>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</si>
  <si>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</si>
  <si>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</si>
  <si>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</si>
  <si>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</si>
  <si>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</si>
  <si>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</si>
  <si>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</si>
  <si>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</si>
  <si>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</si>
  <si>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</si>
  <si>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</si>
  <si>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</si>
  <si>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</si>
  <si>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</si>
  <si>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</si>
  <si>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</si>
  <si>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</si>
  <si>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</si>
  <si>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</si>
  <si>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</si>
  <si>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</si>
  <si>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</si>
  <si>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</si>
  <si>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</si>
  <si>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</si>
  <si>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</si>
  <si>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</si>
  <si>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</si>
  <si>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</si>
  <si>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</si>
  <si>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</si>
  <si>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</si>
  <si>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</si>
  <si>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</si>
  <si>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</si>
  <si>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</si>
  <si>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</si>
  <si>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</si>
  <si>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</si>
  <si>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</si>
  <si>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</si>
  <si>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</si>
  <si>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</si>
  <si>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</si>
  <si>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</si>
  <si>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</si>
  <si>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</si>
  <si>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</si>
  <si>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</si>
  <si>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</si>
  <si>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</si>
  <si>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</si>
  <si>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</si>
  <si>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</si>
  <si>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</si>
  <si>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</si>
  <si>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</si>
  <si>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</si>
  <si>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</si>
  <si>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</si>
  <si>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</si>
  <si>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</si>
  <si>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</si>
  <si>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</si>
  <si>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</si>
  <si>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</si>
  <si>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</si>
  <si>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</si>
  <si>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</si>
  <si>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</si>
  <si>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</si>
  <si>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</si>
  <si>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</si>
  <si>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</si>
  <si>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</si>
  <si>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</si>
  <si>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</si>
  <si>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</si>
  <si>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</si>
  <si>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</si>
  <si>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</si>
  <si>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</si>
  <si>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</si>
  <si>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</si>
  <si>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</si>
  <si>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</si>
  <si>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</si>
  <si>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</si>
  <si>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</si>
  <si>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</si>
  <si>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</si>
  <si>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</si>
  <si>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</si>
  <si>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</si>
  <si>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</si>
  <si>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</si>
  <si>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</si>
  <si>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</si>
  <si>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</si>
  <si>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</si>
  <si>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</si>
  <si>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</si>
  <si>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</si>
  <si>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</si>
  <si>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</si>
  <si>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</si>
  <si>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</si>
  <si>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</si>
  <si>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</si>
  <si>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</si>
  <si>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</si>
  <si>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</si>
  <si>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</si>
  <si>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</si>
  <si>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</si>
  <si>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</si>
  <si>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</si>
  <si>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</si>
  <si>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</si>
  <si>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</si>
  <si>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</si>
  <si>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</si>
  <si>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</si>
  <si>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</si>
  <si>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</si>
  <si>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</si>
  <si>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</si>
  <si>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</si>
  <si>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</si>
  <si>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</si>
  <si>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</si>
  <si>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</si>
  <si>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</si>
  <si>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</si>
  <si>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</si>
  <si>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</si>
  <si>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</si>
  <si>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</si>
  <si>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</si>
  <si>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</si>
  <si>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</si>
  <si>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</si>
  <si>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</si>
  <si>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</si>
  <si>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</si>
  <si>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</si>
  <si>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</si>
  <si>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</si>
  <si>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</si>
  <si>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</si>
  <si>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</si>
  <si>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</si>
  <si>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</si>
  <si>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</si>
  <si>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</si>
  <si>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</si>
  <si>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</si>
  <si>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</si>
  <si>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</si>
  <si>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</si>
  <si>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</si>
  <si>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</si>
  <si>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</si>
  <si>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</si>
  <si>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</si>
  <si>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</si>
  <si>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</si>
  <si>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</si>
  <si>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</si>
  <si>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</si>
  <si>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</si>
  <si>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</si>
  <si>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</si>
  <si>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</si>
  <si>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</si>
  <si>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</si>
  <si>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</si>
  <si>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</si>
  <si>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</si>
  <si>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</si>
  <si>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</si>
  <si>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</si>
  <si>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</si>
  <si>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</si>
  <si>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</si>
  <si>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</si>
  <si>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</si>
  <si>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</si>
  <si>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</si>
  <si>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</si>
  <si>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</si>
  <si>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</si>
  <si>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</si>
  <si>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</si>
  <si>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</si>
  <si>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</si>
  <si>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</si>
  <si>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</si>
  <si>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</si>
  <si>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</si>
  <si>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</si>
  <si>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</si>
  <si>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</si>
  <si>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</si>
  <si>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</si>
  <si>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</si>
  <si>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</si>
  <si>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</si>
  <si>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</si>
  <si>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</si>
  <si>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</si>
  <si>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</si>
  <si>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</si>
  <si>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</si>
  <si>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</si>
  <si>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</si>
  <si>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</si>
  <si>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</si>
  <si>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</si>
  <si>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</si>
  <si>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</si>
  <si>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</si>
  <si>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</si>
  <si>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</si>
  <si>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</si>
  <si>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</si>
  <si>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</si>
  <si>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</si>
  <si>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</si>
  <si>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</si>
  <si>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</si>
  <si>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</si>
  <si>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</si>
  <si>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</si>
  <si>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</si>
  <si>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</si>
  <si>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</si>
  <si>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</si>
  <si>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</si>
  <si>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</si>
  <si>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</si>
  <si>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</si>
  <si>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</si>
  <si>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</si>
  <si>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</si>
  <si>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</si>
  <si>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</si>
  <si>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</si>
  <si>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</si>
  <si>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</si>
  <si>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</si>
  <si>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</si>
  <si>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</si>
  <si>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</si>
  <si>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</si>
  <si>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</si>
  <si>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</si>
  <si>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</si>
  <si>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</si>
  <si>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</si>
  <si>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</si>
  <si>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</si>
  <si>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</si>
  <si>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</si>
  <si>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</si>
  <si>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</si>
  <si>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</si>
  <si>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</si>
  <si>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</si>
  <si>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</si>
  <si>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</si>
  <si>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</si>
  <si>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</si>
  <si>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</si>
  <si>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</si>
  <si>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</si>
  <si>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</si>
  <si>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</si>
  <si>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</si>
  <si>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</si>
  <si>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</si>
  <si>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</si>
  <si>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</si>
  <si>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</si>
  <si>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</si>
  <si>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</si>
  <si>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</si>
  <si>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</si>
  <si>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</si>
  <si>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</si>
  <si>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</si>
  <si>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</si>
  <si>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</si>
  <si>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</si>
  <si>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</si>
  <si>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</si>
  <si>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</si>
  <si>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</si>
  <si>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</si>
  <si>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</si>
  <si>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</si>
  <si>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</si>
  <si>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</si>
  <si>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</si>
  <si>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</si>
  <si>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</si>
  <si>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</si>
  <si>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</si>
  <si>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</si>
  <si>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</si>
  <si>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</si>
  <si>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</si>
  <si>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</si>
  <si>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</si>
  <si>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</si>
  <si>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</si>
  <si>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</si>
  <si>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</si>
  <si>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</si>
  <si>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</si>
  <si>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</si>
  <si>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</si>
  <si>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</si>
  <si>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</si>
  <si>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</si>
  <si>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</si>
  <si>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</si>
  <si>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</si>
  <si>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</si>
  <si>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</si>
  <si>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</si>
  <si>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</si>
  <si>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</si>
  <si>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</si>
  <si>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</si>
  <si>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</si>
  <si>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</si>
  <si>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</si>
  <si>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</si>
  <si>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</si>
  <si>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</si>
  <si>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</si>
  <si>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</si>
  <si>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</si>
  <si>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</si>
  <si>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</si>
  <si>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</si>
  <si>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</si>
  <si>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</si>
  <si>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</si>
  <si>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</si>
  <si>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</si>
  <si>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</si>
  <si>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</si>
  <si>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</si>
  <si>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</si>
  <si>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</si>
  <si>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</si>
  <si>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</si>
  <si>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</si>
  <si>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</si>
  <si>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</si>
  <si>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</si>
  <si>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</si>
  <si>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</si>
  <si>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</si>
  <si>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</si>
  <si>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</si>
  <si>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</si>
  <si>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</si>
  <si>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</si>
  <si>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</si>
  <si>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</si>
  <si>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</si>
  <si>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</si>
  <si>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</si>
  <si>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</si>
  <si>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</si>
  <si>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</si>
  <si>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</si>
  <si>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</si>
  <si>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</si>
  <si>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</si>
  <si>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</si>
  <si>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</si>
  <si>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</si>
  <si>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</si>
  <si>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</si>
  <si>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</si>
  <si>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</si>
  <si>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</si>
  <si>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</si>
  <si>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</si>
  <si>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</si>
  <si>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</si>
  <si>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</si>
  <si>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</si>
  <si>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</si>
  <si>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</si>
  <si>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</si>
  <si>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</si>
  <si>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</si>
  <si>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</si>
  <si>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</si>
  <si>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</si>
  <si>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</si>
  <si>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</si>
  <si>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</si>
  <si>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</si>
  <si>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</si>
  <si>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</si>
  <si>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</si>
  <si>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</si>
  <si>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</si>
  <si>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</si>
  <si>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</si>
  <si>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</si>
  <si>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</si>
  <si>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</si>
  <si>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</si>
  <si>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</si>
  <si>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</si>
  <si>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</si>
  <si>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</si>
  <si>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</si>
  <si>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</si>
  <si>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</si>
  <si>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</si>
  <si>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</si>
  <si>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</si>
  <si>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</si>
  <si>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</si>
  <si>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</si>
  <si>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</si>
  <si>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</si>
  <si>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</si>
  <si>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</si>
  <si>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</si>
  <si>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</si>
  <si>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</si>
  <si>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</si>
  <si>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</si>
  <si>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</si>
  <si>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</si>
  <si>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</si>
  <si>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</si>
  <si>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</si>
  <si>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</si>
  <si>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</si>
  <si>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</si>
  <si>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</si>
  <si>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</si>
  <si>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</si>
  <si>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</si>
  <si>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</si>
  <si>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</si>
  <si>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</si>
  <si>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</si>
  <si>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</si>
  <si>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</si>
  <si>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</si>
  <si>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</si>
  <si>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</si>
  <si>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</si>
  <si>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</si>
  <si>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</si>
  <si>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</si>
  <si>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</si>
  <si>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</si>
  <si>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</si>
  <si>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</si>
  <si>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</si>
  <si>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</si>
  <si>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</si>
  <si>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</si>
  <si>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</si>
  <si>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</si>
  <si>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</si>
  <si>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</si>
  <si>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</si>
  <si>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</si>
  <si>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</si>
  <si>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</si>
  <si>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</si>
  <si>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</si>
  <si>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</si>
  <si>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</si>
  <si>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</si>
  <si>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</si>
  <si>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</si>
  <si>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</si>
  <si>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</si>
  <si>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</si>
  <si>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</si>
  <si>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</si>
  <si>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</si>
  <si>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</si>
  <si>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</si>
  <si>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</si>
  <si>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</si>
  <si>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</si>
  <si>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</si>
  <si>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</si>
  <si>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</si>
  <si>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</si>
  <si>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</si>
  <si>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</si>
  <si>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</si>
  <si>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</si>
  <si>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</si>
  <si>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</si>
  <si>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</si>
  <si>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</si>
  <si>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</si>
  <si>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</si>
  <si>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</si>
  <si>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</si>
  <si>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</si>
  <si>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</si>
  <si>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</si>
  <si>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</si>
  <si>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</si>
  <si>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</si>
  <si>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</si>
  <si>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</si>
  <si>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</si>
  <si>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</si>
  <si>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</si>
  <si>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</si>
  <si>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</si>
  <si>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</si>
  <si>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</si>
  <si>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</si>
  <si>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</si>
  <si>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</si>
  <si>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</si>
  <si>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</si>
  <si>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</si>
  <si>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</si>
  <si>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</si>
  <si>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</si>
  <si>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</si>
  <si>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</si>
  <si>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</si>
  <si>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</si>
  <si>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</si>
  <si>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</si>
  <si>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</si>
  <si>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</si>
  <si>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</si>
  <si>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</si>
  <si>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</si>
  <si>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</si>
  <si>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</si>
  <si>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</si>
  <si>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</si>
  <si>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</si>
  <si>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</si>
  <si>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</si>
  <si>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</si>
  <si>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</si>
  <si>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</si>
  <si>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</si>
  <si>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</si>
  <si>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</si>
  <si>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</si>
  <si>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</si>
  <si>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</si>
  <si>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</si>
  <si>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</si>
  <si>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</si>
  <si>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</si>
  <si>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</si>
  <si>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</si>
  <si>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</si>
  <si>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</si>
  <si>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</si>
  <si>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</si>
  <si>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</si>
  <si>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</si>
  <si>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</si>
  <si>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</si>
  <si>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</si>
  <si>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</si>
  <si>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</si>
  <si>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</si>
  <si>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</si>
  <si>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</si>
  <si>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</si>
  <si>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</si>
  <si>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</si>
  <si>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</si>
  <si>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</si>
  <si>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</si>
  <si>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</si>
  <si>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</si>
  <si>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</si>
  <si>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</si>
  <si>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</si>
  <si>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</si>
  <si>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</si>
  <si>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</si>
  <si>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</si>
  <si>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</si>
  <si>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</si>
  <si>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</si>
  <si>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</si>
  <si>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</si>
  <si>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</si>
  <si>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</si>
  <si>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</si>
  <si>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</si>
  <si>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</si>
  <si>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</si>
  <si>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</si>
  <si>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</si>
  <si>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</si>
  <si>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</si>
  <si>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</si>
  <si>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</si>
  <si>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</si>
  <si>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</si>
  <si>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</si>
  <si>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</si>
  <si>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</si>
  <si>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</si>
  <si>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</si>
  <si>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</si>
  <si>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</si>
  <si>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</si>
  <si>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</si>
  <si>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</si>
  <si>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</si>
  <si>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</si>
  <si>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</si>
  <si>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</si>
  <si>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</si>
  <si>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</si>
  <si>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</si>
  <si>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</si>
  <si>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</si>
  <si>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</si>
  <si>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</si>
  <si>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</si>
  <si>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</si>
  <si>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</si>
  <si>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</si>
  <si>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</si>
  <si>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</si>
  <si>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</si>
  <si>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</si>
  <si>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</si>
  <si>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</si>
  <si>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</si>
  <si>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</si>
  <si>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</si>
  <si>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</si>
  <si>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</si>
  <si>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</si>
  <si>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</si>
  <si>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</si>
  <si>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</si>
  <si>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</si>
  <si>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</si>
  <si>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</si>
  <si>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</si>
  <si>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</si>
  <si>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</si>
  <si>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</si>
  <si>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</si>
  <si>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</si>
  <si>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</si>
  <si>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</si>
  <si>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</si>
  <si>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</si>
  <si>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</si>
  <si>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</si>
  <si>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</si>
  <si>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</si>
  <si>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</si>
  <si>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</si>
  <si>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</si>
  <si>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</si>
  <si>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</si>
  <si>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</si>
  <si>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</si>
  <si>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</si>
  <si>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</si>
  <si>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</si>
  <si>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</si>
  <si>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</si>
  <si>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</si>
  <si>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</si>
  <si>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</si>
  <si>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</si>
  <si>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</si>
  <si>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</si>
  <si>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</si>
  <si>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</si>
  <si>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</si>
  <si>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</si>
  <si>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</si>
  <si>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</si>
  <si>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</si>
  <si>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</si>
  <si>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</si>
  <si>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</si>
  <si>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</si>
  <si>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</si>
  <si>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</si>
  <si>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</si>
  <si>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</si>
  <si>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</si>
  <si>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</si>
  <si>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</si>
  <si>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</si>
  <si>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</si>
  <si>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</si>
  <si>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</si>
  <si>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</si>
  <si>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</si>
  <si>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</si>
  <si>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</si>
  <si>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</si>
  <si>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</si>
  <si>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</si>
  <si>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</si>
  <si>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</si>
  <si>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</si>
  <si>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</si>
  <si>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</si>
  <si>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</si>
  <si>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</si>
  <si>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</si>
  <si>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</si>
  <si>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</si>
  <si>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</si>
  <si>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</si>
  <si>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</si>
  <si>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</si>
  <si>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</si>
  <si>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</si>
  <si>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</si>
  <si>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</si>
  <si>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</si>
  <si>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</si>
  <si>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</si>
  <si>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</si>
  <si>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</si>
  <si>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</si>
  <si>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</si>
  <si>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</si>
  <si>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</si>
  <si>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</si>
  <si>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</si>
  <si>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</si>
  <si>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</si>
  <si>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</si>
  <si>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</si>
  <si>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</si>
  <si>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</si>
  <si>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</si>
  <si>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</si>
  <si>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</si>
  <si>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</si>
  <si>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</si>
  <si>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</si>
  <si>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</si>
  <si>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</si>
  <si>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</si>
  <si>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</si>
  <si>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</si>
  <si>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</si>
  <si>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</si>
  <si>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</si>
  <si>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</si>
  <si>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</si>
  <si>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</si>
  <si>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</si>
  <si>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</si>
  <si>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</si>
  <si>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</si>
  <si>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</si>
  <si>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</si>
  <si>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</si>
  <si>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</si>
  <si>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</si>
  <si>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</si>
  <si>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</si>
  <si>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</si>
  <si>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</si>
  <si>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</si>
  <si>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</si>
  <si>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</si>
  <si>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</si>
  <si>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</si>
  <si>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</si>
  <si>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</si>
  <si>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</si>
  <si>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</si>
  <si>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</si>
  <si>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</si>
  <si>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</si>
  <si>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</si>
  <si>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</si>
  <si>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</si>
  <si>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</si>
  <si>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</si>
  <si>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</si>
  <si>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</si>
  <si>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</si>
  <si>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</si>
  <si>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</si>
  <si>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</si>
  <si>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</si>
  <si>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</si>
  <si>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</si>
  <si>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</si>
  <si>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</si>
  <si>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</si>
  <si>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</si>
  <si>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</si>
  <si>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</si>
  <si>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</si>
  <si>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</si>
  <si>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</si>
  <si>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</si>
  <si>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</si>
  <si>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</si>
  <si>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</si>
  <si>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</si>
  <si>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</si>
  <si>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</si>
  <si>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</si>
  <si>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</si>
  <si>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</si>
  <si>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</si>
  <si>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</si>
  <si>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</si>
  <si>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</si>
  <si>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</si>
  <si>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</si>
  <si>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</si>
  <si>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</si>
  <si>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</si>
  <si>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</si>
  <si>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</si>
  <si>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</si>
  <si>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</si>
  <si>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</si>
  <si>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</si>
  <si>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</si>
  <si>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</si>
  <si>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</si>
  <si>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</si>
  <si>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</si>
  <si>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</si>
  <si>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</si>
  <si>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</si>
  <si>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</si>
  <si>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</si>
  <si>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</si>
  <si>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</si>
  <si>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</si>
  <si>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</si>
  <si>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</si>
  <si>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</si>
  <si>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</si>
  <si>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</si>
  <si>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</si>
  <si>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</si>
  <si>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</si>
  <si>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</si>
  <si>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</si>
  <si>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</si>
  <si>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</si>
  <si>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</si>
  <si>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</si>
  <si>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</si>
  <si>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</si>
  <si>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</si>
  <si>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</si>
  <si>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</si>
  <si>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</si>
  <si>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</si>
  <si>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</si>
  <si>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</si>
  <si>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</si>
  <si>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</si>
  <si>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</si>
  <si>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</si>
  <si>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</si>
  <si>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</si>
  <si>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</si>
  <si>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</si>
  <si>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</si>
  <si>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</si>
  <si>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</si>
  <si>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</si>
  <si>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</si>
  <si>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</si>
  <si>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</si>
  <si>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</si>
  <si>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</si>
  <si>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</si>
  <si>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</si>
  <si>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</si>
  <si>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</si>
  <si>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</si>
  <si>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</si>
  <si>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</si>
  <si>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</si>
  <si>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</si>
  <si>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</si>
  <si>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</si>
  <si>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</si>
  <si>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</si>
  <si>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</si>
  <si>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</si>
  <si>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</si>
  <si>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</si>
  <si>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</si>
  <si>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</si>
  <si>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</si>
  <si>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</si>
  <si>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</si>
  <si>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</si>
  <si>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</si>
  <si>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</si>
  <si>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</si>
  <si>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</si>
  <si>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</si>
  <si>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</si>
  <si>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</si>
  <si>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</si>
  <si>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</si>
  <si>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</si>
  <si>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</si>
  <si>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</si>
  <si>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</si>
  <si>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</si>
  <si>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</si>
  <si>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</si>
  <si>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</si>
  <si>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</si>
  <si>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</si>
  <si>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</si>
  <si>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</si>
  <si>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</si>
  <si>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</si>
  <si>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</si>
  <si>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</si>
  <si>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</si>
  <si>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</si>
  <si>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</si>
  <si>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</si>
  <si>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</si>
  <si>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</si>
  <si>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</si>
  <si>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</si>
  <si>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</si>
  <si>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</si>
  <si>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</si>
  <si>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</si>
  <si>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</si>
  <si>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</si>
  <si>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</si>
  <si>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</si>
  <si>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</si>
  <si>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</si>
  <si>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</si>
  <si>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</si>
  <si>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</si>
  <si>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</si>
  <si>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</si>
  <si>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</si>
  <si>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</si>
  <si>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</si>
  <si>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</si>
  <si>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</si>
  <si>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</si>
  <si>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</si>
  <si>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</si>
  <si>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</si>
  <si>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</si>
  <si>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</si>
  <si>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</si>
  <si>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</si>
  <si>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</si>
  <si>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</si>
  <si>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</si>
  <si>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</si>
  <si>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</si>
  <si>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</si>
  <si>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</si>
  <si>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</si>
  <si>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</si>
  <si>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</si>
  <si>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</si>
  <si>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</si>
  <si>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</si>
  <si>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</si>
  <si>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</si>
  <si>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</si>
  <si>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</si>
  <si>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</si>
  <si>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</si>
  <si>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</si>
  <si>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</si>
  <si>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</si>
  <si>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</si>
  <si>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</si>
  <si>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</si>
  <si>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</si>
  <si>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</si>
  <si>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</si>
  <si>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</si>
  <si>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</si>
  <si>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</si>
  <si>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</si>
  <si>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</si>
  <si>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</si>
  <si>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</si>
  <si>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</si>
  <si>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</si>
  <si>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</si>
  <si>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</si>
  <si>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</si>
  <si>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</si>
  <si>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</si>
  <si>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</si>
  <si>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</si>
  <si>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</si>
  <si>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</si>
  <si>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</si>
  <si>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</si>
  <si>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</si>
  <si>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</si>
  <si>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</si>
  <si>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</si>
  <si>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</si>
  <si>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</si>
  <si>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</si>
  <si>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</si>
  <si>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</si>
  <si>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</si>
  <si>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</si>
  <si>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</si>
  <si>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</si>
  <si>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</si>
  <si>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</si>
  <si>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</si>
  <si>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</si>
  <si>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</si>
  <si>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</si>
  <si>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</si>
  <si>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</si>
  <si>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</si>
  <si>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</si>
  <si>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</si>
  <si>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</si>
  <si>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</si>
  <si>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</si>
  <si>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</si>
  <si>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</si>
  <si>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</si>
  <si>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</si>
  <si>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</si>
  <si>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</si>
  <si>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</si>
  <si>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</si>
  <si>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</si>
  <si>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</si>
  <si>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</si>
  <si>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</si>
  <si>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</si>
  <si>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</si>
  <si>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</si>
  <si>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</si>
  <si>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</si>
  <si>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</si>
  <si>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</si>
  <si>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</si>
  <si>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</si>
  <si>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</si>
  <si>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</si>
  <si>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</si>
  <si>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</si>
  <si>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</si>
  <si>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</si>
  <si>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</si>
  <si>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</si>
  <si>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</si>
  <si>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</si>
  <si>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</si>
  <si>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</si>
  <si>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</si>
  <si>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</si>
  <si>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</si>
  <si>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</si>
  <si>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</si>
  <si>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</si>
  <si>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</si>
  <si>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</si>
  <si>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</si>
  <si>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</si>
  <si>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</si>
  <si>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</si>
  <si>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</si>
  <si>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</si>
  <si>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</si>
  <si>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</si>
  <si>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</si>
  <si>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</si>
  <si>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</si>
  <si>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</si>
  <si>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</si>
  <si>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</si>
  <si>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</si>
  <si>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</si>
  <si>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</si>
  <si>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</si>
  <si>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</si>
  <si>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</si>
  <si>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</si>
  <si>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</si>
  <si>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</si>
  <si>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</si>
  <si>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</si>
  <si>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</si>
  <si>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</si>
  <si>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</si>
  <si>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</si>
  <si>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</si>
  <si>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</si>
  <si>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</si>
  <si>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</si>
  <si>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</si>
  <si>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</si>
  <si>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</si>
  <si>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</si>
  <si>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</si>
  <si>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</si>
  <si>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</si>
  <si>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</si>
  <si>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</si>
  <si>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</si>
  <si>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</si>
  <si>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</si>
  <si>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</si>
  <si>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</si>
  <si>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</si>
  <si>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</si>
  <si>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</si>
  <si>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</si>
  <si>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</si>
  <si>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</si>
  <si>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</si>
  <si>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</si>
  <si>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</si>
  <si>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</si>
  <si>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</si>
  <si>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</si>
  <si>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</si>
  <si>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</si>
  <si>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</si>
  <si>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</si>
  <si>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</si>
  <si>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</si>
  <si>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</si>
  <si>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</si>
  <si>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</si>
  <si>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</si>
  <si>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</si>
  <si>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</si>
  <si>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</si>
  <si>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</si>
  <si>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</si>
  <si>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</si>
  <si>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</si>
  <si>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</si>
  <si>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</si>
  <si>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</si>
  <si>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</si>
  <si>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</si>
  <si>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</si>
  <si>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</si>
  <si>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</si>
  <si>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</si>
  <si>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</si>
  <si>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</si>
  <si>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</si>
  <si>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</si>
  <si>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</si>
  <si>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</si>
  <si>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</si>
  <si>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</si>
  <si>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</si>
  <si>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</si>
  <si>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</si>
  <si>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</si>
  <si>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</si>
  <si>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</si>
  <si>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</si>
  <si>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</si>
  <si>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</si>
  <si>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</si>
  <si>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</si>
  <si>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</si>
  <si>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</si>
  <si>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</si>
  <si>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</si>
  <si>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</si>
  <si>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</si>
  <si>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</si>
  <si>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</si>
  <si>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</si>
  <si>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</si>
  <si>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</si>
  <si>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</si>
  <si>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</si>
  <si>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</si>
  <si>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</si>
  <si>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</si>
  <si>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</si>
  <si>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</si>
  <si>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</si>
  <si>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</si>
  <si>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</si>
  <si>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</si>
  <si>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</si>
  <si>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</si>
  <si>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</si>
  <si>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</si>
  <si>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</si>
  <si>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</si>
  <si>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</si>
  <si>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</si>
  <si>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</si>
  <si>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</si>
  <si>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</si>
  <si>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</si>
  <si>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</si>
  <si>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</si>
  <si>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</si>
  <si>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</si>
  <si>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</si>
  <si>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</si>
  <si>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</si>
  <si>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</si>
  <si>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</si>
  <si>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</si>
  <si>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</si>
  <si>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</si>
  <si>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</si>
  <si>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</si>
  <si>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</si>
  <si>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</si>
  <si>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</si>
  <si>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</si>
  <si>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</si>
  <si>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</si>
  <si>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</si>
  <si>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</si>
  <si>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</si>
  <si>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</si>
  <si>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</si>
  <si>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</si>
  <si>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</si>
  <si>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</si>
  <si>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</si>
  <si>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</si>
  <si>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</si>
  <si>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</si>
  <si>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</si>
  <si>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</si>
  <si>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</si>
  <si>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</si>
  <si>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</si>
  <si>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</si>
  <si>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</si>
  <si>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</si>
  <si>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</si>
  <si>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</si>
  <si>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</si>
  <si>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</si>
  <si>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</si>
  <si>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</si>
  <si>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</si>
  <si>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</si>
  <si>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</si>
  <si>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</si>
  <si>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</si>
  <si>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</si>
  <si>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</si>
  <si>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</si>
  <si>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</si>
  <si>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</si>
  <si>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</si>
  <si>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</si>
  <si>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</si>
  <si>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</si>
  <si>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</si>
  <si>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</si>
  <si>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</si>
  <si>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</si>
  <si>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</si>
  <si>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</si>
  <si>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</si>
  <si>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</si>
  <si>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</si>
  <si>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</si>
  <si>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</si>
  <si>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</si>
  <si>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</si>
  <si>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</si>
  <si>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</si>
  <si>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</si>
  <si>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</si>
  <si>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</si>
  <si>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</si>
  <si>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</si>
  <si>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</si>
  <si>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</si>
  <si>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</si>
  <si>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</si>
  <si>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</si>
  <si>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</si>
  <si>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</si>
  <si>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</si>
  <si>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</si>
  <si>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</si>
  <si>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</si>
  <si>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</si>
  <si>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</si>
  <si>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</si>
  <si>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</si>
  <si>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</si>
  <si>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</si>
  <si>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</si>
  <si>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</si>
  <si>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</si>
  <si>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</si>
  <si>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</si>
  <si>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</si>
  <si>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</si>
  <si>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</si>
  <si>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</si>
  <si>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</si>
  <si>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</si>
  <si>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</si>
  <si>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</si>
  <si>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</si>
  <si>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</si>
  <si>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</si>
  <si>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</si>
  <si>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</si>
  <si>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</si>
  <si>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</si>
  <si>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</si>
  <si>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</si>
  <si>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</si>
  <si>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</si>
  <si>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</si>
  <si>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</si>
  <si>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</si>
  <si>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</si>
  <si>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</si>
  <si>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</si>
  <si>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</si>
  <si>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</si>
  <si>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</si>
  <si>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</si>
  <si>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</si>
  <si>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</si>
  <si>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</si>
  <si>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</si>
  <si>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</si>
  <si>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</si>
  <si>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</si>
  <si>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</si>
  <si>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</si>
  <si>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</si>
  <si>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</si>
  <si>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</si>
  <si>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</si>
  <si>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</si>
  <si>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</si>
  <si>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</si>
  <si>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</si>
  <si>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</si>
  <si>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</si>
  <si>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</si>
  <si>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</si>
  <si>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</si>
  <si>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</si>
  <si>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</si>
  <si>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</si>
  <si>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</si>
  <si>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</si>
  <si>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</si>
  <si>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</si>
  <si>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</si>
  <si>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</si>
  <si>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</si>
  <si>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</si>
  <si>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</si>
  <si>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</si>
  <si>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</si>
  <si>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</si>
  <si>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</si>
  <si>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</si>
  <si>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</si>
  <si>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</si>
  <si>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</si>
  <si>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</si>
  <si>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</si>
  <si>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</si>
  <si>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</si>
  <si>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</si>
  <si>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</si>
  <si>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</si>
  <si>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</si>
  <si>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</si>
  <si>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</si>
  <si>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</si>
  <si>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</si>
  <si>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</si>
  <si>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</si>
  <si>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</si>
  <si>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</si>
  <si>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</si>
  <si>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</si>
  <si>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</si>
  <si>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</si>
  <si>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</si>
  <si>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</si>
  <si>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</si>
  <si>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</si>
  <si>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</si>
  <si>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</si>
  <si>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</si>
  <si>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</si>
  <si>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</si>
  <si>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</si>
  <si>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</si>
  <si>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</si>
  <si>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</si>
  <si>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</si>
  <si>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</si>
  <si>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</si>
  <si>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</si>
  <si>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</si>
  <si>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</si>
  <si>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</si>
  <si>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</si>
  <si>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</si>
  <si>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</si>
  <si>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</si>
  <si>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</si>
  <si>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</si>
  <si>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</si>
  <si>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</si>
  <si>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</si>
  <si>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</si>
  <si>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</si>
  <si>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</si>
  <si>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</si>
  <si>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</si>
  <si>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</si>
  <si>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</si>
  <si>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</si>
  <si>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</si>
  <si>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</si>
  <si>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</si>
  <si>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</si>
  <si>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</si>
  <si>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</si>
  <si>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</si>
  <si>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</si>
  <si>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</si>
  <si>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</si>
  <si>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</si>
  <si>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</si>
  <si>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</si>
  <si>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</si>
  <si>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</si>
  <si>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</si>
  <si>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</si>
  <si>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</si>
  <si>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</si>
  <si>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</si>
  <si>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</si>
  <si>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</si>
  <si>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</si>
  <si>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</si>
  <si>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</si>
  <si>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</si>
  <si>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</si>
  <si>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</si>
  <si>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</si>
  <si>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</si>
  <si>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</si>
  <si>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</si>
  <si>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</si>
  <si>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</si>
  <si>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</si>
  <si>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</si>
  <si>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</si>
  <si>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</si>
  <si>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</si>
  <si>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</si>
  <si>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</si>
  <si>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</si>
  <si>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</si>
  <si>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</si>
  <si>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</si>
  <si>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</si>
  <si>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</si>
  <si>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</si>
  <si>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</si>
  <si>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</si>
  <si>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</si>
  <si>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</si>
  <si>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</si>
  <si>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</si>
  <si>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</si>
  <si>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</si>
  <si>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</si>
  <si>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</si>
  <si>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</si>
  <si>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</si>
  <si>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</si>
  <si>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</si>
  <si>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</si>
  <si>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</si>
  <si>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</si>
  <si>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</si>
  <si>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</si>
  <si>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</si>
  <si>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</si>
  <si>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</si>
  <si>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</si>
  <si>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</si>
  <si>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</si>
  <si>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</si>
  <si>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</si>
  <si>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</si>
  <si>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</si>
  <si>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</si>
  <si>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</si>
  <si>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</si>
  <si>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</si>
  <si>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</si>
  <si>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</si>
  <si>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</si>
  <si>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</si>
  <si>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</si>
  <si>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</si>
  <si>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</si>
  <si>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</si>
  <si>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</si>
  <si>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</si>
  <si>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</si>
  <si>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</si>
  <si>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</si>
  <si>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</si>
  <si>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</si>
  <si>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</si>
  <si>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</si>
  <si>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</si>
  <si>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</si>
  <si>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</si>
  <si>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</si>
  <si>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</si>
  <si>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</si>
  <si>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</si>
  <si>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</si>
  <si>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</si>
  <si>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</si>
  <si>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</si>
  <si>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</si>
  <si>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</si>
  <si>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</si>
  <si>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</si>
  <si>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</si>
  <si>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</si>
  <si>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</si>
  <si>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</si>
  <si>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</si>
  <si>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</si>
  <si>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</si>
  <si>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</si>
  <si>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</si>
  <si>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</si>
  <si>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</si>
  <si>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</si>
  <si>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</si>
  <si>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</si>
  <si>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</si>
  <si>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</si>
  <si>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</si>
  <si>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</si>
  <si>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</si>
  <si>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</si>
  <si>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</si>
  <si>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</si>
  <si>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</si>
  <si>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</si>
  <si>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</si>
  <si>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</si>
  <si>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</si>
  <si>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</si>
  <si>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</si>
  <si>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</si>
  <si>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</si>
  <si>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</si>
  <si>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</si>
  <si>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</si>
  <si>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</si>
  <si>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</si>
  <si>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</si>
  <si>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</si>
  <si>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</si>
  <si>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</si>
  <si>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</si>
  <si>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</si>
  <si>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</si>
  <si>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</si>
  <si>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</si>
  <si>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</si>
  <si>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</si>
  <si>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</si>
  <si>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</si>
  <si>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</si>
  <si>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</si>
  <si>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</si>
  <si>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</si>
  <si>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</si>
  <si>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</si>
  <si>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</si>
  <si>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</si>
  <si>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</si>
  <si>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</si>
  <si>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</si>
  <si>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</si>
  <si>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</si>
  <si>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</si>
  <si>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</si>
  <si>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</si>
  <si>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</si>
  <si>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</si>
  <si>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</si>
  <si>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</si>
  <si>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</si>
  <si>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</si>
  <si>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</si>
  <si>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</si>
  <si>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</si>
  <si>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</si>
  <si>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</si>
  <si>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</si>
  <si>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</si>
  <si>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</si>
  <si>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</si>
  <si>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</si>
  <si>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</si>
  <si>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</si>
  <si>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</si>
  <si>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</si>
  <si>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</si>
  <si>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</si>
  <si>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</si>
  <si>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</si>
  <si>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</si>
  <si>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</si>
  <si>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</si>
  <si>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</si>
  <si>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</si>
  <si>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</si>
  <si>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</si>
  <si>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</si>
  <si>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</si>
  <si>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</si>
  <si>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</si>
  <si>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</si>
  <si>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</si>
  <si>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</si>
  <si>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</si>
  <si>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</si>
  <si>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</si>
  <si>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</si>
  <si>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</si>
  <si>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</si>
  <si>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</si>
  <si>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</si>
  <si>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</si>
  <si>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</si>
  <si>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</si>
  <si>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</si>
  <si>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</si>
  <si>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</si>
  <si>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</si>
  <si>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</si>
  <si>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</si>
  <si>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</si>
  <si>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</si>
  <si>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</si>
  <si>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</si>
  <si>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</si>
  <si>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</si>
  <si>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</si>
  <si>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</si>
  <si>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</si>
  <si>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</si>
  <si>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</si>
  <si>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</si>
  <si>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</si>
  <si>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</si>
  <si>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</si>
  <si>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</si>
  <si>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</si>
  <si>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</si>
  <si>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</si>
  <si>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</si>
  <si>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</si>
  <si>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</si>
  <si>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</si>
  <si>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</si>
  <si>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</si>
  <si>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</si>
  <si>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</si>
  <si>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</si>
  <si>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</si>
  <si>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</si>
  <si>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</si>
  <si>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</si>
  <si>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</si>
  <si>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</si>
  <si>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</si>
  <si>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</si>
  <si>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</si>
  <si>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</si>
  <si>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</si>
  <si>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</si>
  <si>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</si>
  <si>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</si>
  <si>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</si>
  <si>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</si>
  <si>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</si>
  <si>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</si>
  <si>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</si>
  <si>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</si>
  <si>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</si>
  <si>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</si>
  <si>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</si>
  <si>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</si>
  <si>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</si>
  <si>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</si>
  <si>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</si>
  <si>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</si>
  <si>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</si>
  <si>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</si>
  <si>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</si>
  <si>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</si>
  <si>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</si>
  <si>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</si>
  <si>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</si>
  <si>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</si>
  <si>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</si>
  <si>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</si>
  <si>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</si>
  <si>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</si>
  <si>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</si>
  <si>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</si>
  <si>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</si>
  <si>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</si>
  <si>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</si>
  <si>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</si>
  <si>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</si>
  <si>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</si>
  <si>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</si>
  <si>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</si>
  <si>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</si>
  <si>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</si>
  <si>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</si>
  <si>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</si>
  <si>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</si>
  <si>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</si>
  <si>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</si>
  <si>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</si>
  <si>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</si>
  <si>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</si>
  <si>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</si>
  <si>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</si>
  <si>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</si>
  <si>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</si>
  <si>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</si>
  <si>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</si>
  <si>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</si>
  <si>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</si>
  <si>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</si>
  <si>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</si>
  <si>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</si>
  <si>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</si>
  <si>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</si>
  <si>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</si>
  <si>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</si>
  <si>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</si>
  <si>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</si>
  <si>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</si>
  <si>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</si>
  <si>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</si>
  <si>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</si>
  <si>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</si>
  <si>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</si>
  <si>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</si>
  <si>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</si>
  <si>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</si>
  <si>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</si>
  <si>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</si>
  <si>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</si>
  <si>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</si>
  <si>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</si>
  <si>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</si>
  <si>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</si>
  <si>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</si>
  <si>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</si>
  <si>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</si>
  <si>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</si>
  <si>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</si>
  <si>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</si>
  <si>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</si>
  <si>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</si>
  <si>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</si>
  <si>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</si>
  <si>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</si>
  <si>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</si>
  <si>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</si>
  <si>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</si>
  <si>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</si>
  <si>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</si>
  <si>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</si>
  <si>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</si>
  <si>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</si>
  <si>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</si>
  <si>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</si>
  <si>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</si>
  <si>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</si>
  <si>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</si>
  <si>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</si>
  <si>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</si>
  <si>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</si>
  <si>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</si>
  <si>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</si>
  <si>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</si>
  <si>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</si>
  <si>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</si>
  <si>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</si>
  <si>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</si>
  <si>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</si>
  <si>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</si>
  <si>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</si>
  <si>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</si>
  <si>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</si>
  <si>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</si>
  <si>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</si>
  <si>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</si>
  <si>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</si>
  <si>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</si>
  <si>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</si>
  <si>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</si>
  <si>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</si>
  <si>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</si>
  <si>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</si>
  <si>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</si>
  <si>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</si>
  <si>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</si>
  <si>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</si>
  <si>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</si>
  <si>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</si>
  <si>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</si>
  <si>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</si>
  <si>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</si>
  <si>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</si>
  <si>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</si>
  <si>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</si>
  <si>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</si>
  <si>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</si>
  <si>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</si>
  <si>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</si>
  <si>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</si>
  <si>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</si>
  <si>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</si>
  <si>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</si>
  <si>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</si>
  <si>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</si>
  <si>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</si>
  <si>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</si>
  <si>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</si>
  <si>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</si>
  <si>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</si>
  <si>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</si>
  <si>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</si>
  <si>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</si>
  <si>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</si>
  <si>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</si>
  <si>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</si>
  <si>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</si>
  <si>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</si>
  <si>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</si>
  <si>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</si>
  <si>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</si>
  <si>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</si>
  <si>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</si>
  <si>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</si>
  <si>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</si>
  <si>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</si>
  <si>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</si>
  <si>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</si>
  <si>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</si>
  <si>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</si>
  <si>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</si>
  <si>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</si>
  <si>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</si>
  <si>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</si>
  <si>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</si>
  <si>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</si>
  <si>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</si>
  <si>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</si>
  <si>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</si>
  <si>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</si>
  <si>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</si>
  <si>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</si>
  <si>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</si>
  <si>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</si>
  <si>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</si>
  <si>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</si>
  <si>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</si>
  <si>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</si>
  <si>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</si>
  <si>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</si>
  <si>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</si>
  <si>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</si>
  <si>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</si>
  <si>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</si>
  <si>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</si>
  <si>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</si>
  <si>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</si>
  <si>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</si>
  <si>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</si>
  <si>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</si>
  <si>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</si>
  <si>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</si>
  <si>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</si>
  <si>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</si>
  <si>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</si>
  <si>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</si>
  <si>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</si>
  <si>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</si>
  <si>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</si>
  <si>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</si>
  <si>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</si>
  <si>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</si>
  <si>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</si>
  <si>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</si>
  <si>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</si>
  <si>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</si>
  <si>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</si>
  <si>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</si>
  <si>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</si>
  <si>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</si>
  <si>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</si>
  <si>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</si>
  <si>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</si>
  <si>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</si>
  <si>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</si>
  <si>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</si>
  <si>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</si>
  <si>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</si>
  <si>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</si>
  <si>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</si>
  <si>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</si>
  <si>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</si>
  <si>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</si>
  <si>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</si>
  <si>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</si>
  <si>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</si>
  <si>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</si>
  <si>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</si>
  <si>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</si>
  <si>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</si>
  <si>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</si>
  <si>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</si>
  <si>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</si>
  <si>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</si>
  <si>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</si>
  <si>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</si>
  <si>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</si>
  <si>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</si>
  <si>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</si>
  <si>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</si>
  <si>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</si>
  <si>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</si>
  <si>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</si>
  <si>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</si>
  <si>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</si>
  <si>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</si>
  <si>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</si>
  <si>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</si>
  <si>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</si>
  <si>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</si>
  <si>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</si>
  <si>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</si>
  <si>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</si>
  <si>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</si>
  <si>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</si>
  <si>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</si>
  <si>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</si>
  <si>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</si>
  <si>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</si>
  <si>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</si>
  <si>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</si>
  <si>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</si>
  <si>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</si>
  <si>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</si>
  <si>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</si>
  <si>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</si>
  <si>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</si>
  <si>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</si>
  <si>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</si>
  <si>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</si>
  <si>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</si>
  <si>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</si>
  <si>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</si>
  <si>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</si>
  <si>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</si>
  <si>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</si>
  <si>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</si>
  <si>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</si>
  <si>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</si>
  <si>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</si>
  <si>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</si>
  <si>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</si>
  <si>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</si>
  <si>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</si>
  <si>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</si>
  <si>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</si>
  <si>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</si>
  <si>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</si>
  <si>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</si>
  <si>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</si>
  <si>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</si>
  <si>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</si>
  <si>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</si>
  <si>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</si>
  <si>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</si>
  <si>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</si>
  <si>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</si>
  <si>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</si>
  <si>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</si>
  <si>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</si>
  <si>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</si>
  <si>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</si>
  <si>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</si>
  <si>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</si>
  <si>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</si>
  <si>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</si>
  <si>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</si>
  <si>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</si>
  <si>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</si>
  <si>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</si>
  <si>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</si>
  <si>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</si>
  <si>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</si>
  <si>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</si>
  <si>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</si>
  <si>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</si>
  <si>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</si>
  <si>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</si>
  <si>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</si>
  <si>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</si>
  <si>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</si>
  <si>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</si>
  <si>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</si>
  <si>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</si>
  <si>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</si>
  <si>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</si>
  <si>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</si>
  <si>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</si>
  <si>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</si>
  <si>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</si>
  <si>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</si>
  <si>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</si>
  <si>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</si>
  <si>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</si>
  <si>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</si>
  <si>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</si>
  <si>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</si>
  <si>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</si>
  <si>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</si>
  <si>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</si>
  <si>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</si>
  <si>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</si>
  <si>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</si>
  <si>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</si>
  <si>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</si>
  <si>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</si>
  <si>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</si>
  <si>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</si>
  <si>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</si>
  <si>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</si>
  <si>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</si>
  <si>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</si>
  <si>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</si>
  <si>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</si>
  <si>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</si>
  <si>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</si>
  <si>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</si>
  <si>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</si>
  <si>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</si>
  <si>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</si>
  <si>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</si>
  <si>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</si>
  <si>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</si>
  <si>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</si>
  <si>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</si>
  <si>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</si>
  <si>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</si>
  <si>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</si>
  <si>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</si>
  <si>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</si>
  <si>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</si>
  <si>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</si>
  <si>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</si>
  <si>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</si>
  <si>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</si>
  <si>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</si>
  <si>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</si>
  <si>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</si>
  <si>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</si>
  <si>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</si>
  <si>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</si>
  <si>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</si>
  <si>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</si>
  <si>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</si>
  <si>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</si>
  <si>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</si>
  <si>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</si>
  <si>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</si>
  <si>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</si>
  <si>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</si>
  <si>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</si>
  <si>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</si>
  <si>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</si>
  <si>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</si>
  <si>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</si>
  <si>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</si>
  <si>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</si>
  <si>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</si>
  <si>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</si>
  <si>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</si>
  <si>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</si>
  <si>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</si>
  <si>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</si>
  <si>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</si>
  <si>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</si>
  <si>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</si>
  <si>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</si>
  <si>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</si>
  <si>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</si>
  <si>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</si>
  <si>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</si>
  <si>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</si>
  <si>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</si>
  <si>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</si>
  <si>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</si>
  <si>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</si>
  <si>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</si>
  <si>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</si>
  <si>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</si>
  <si>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</si>
  <si>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</si>
  <si>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</si>
  <si>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</si>
  <si>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</si>
  <si>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</si>
  <si>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</si>
  <si>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</si>
  <si>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</si>
  <si>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</si>
  <si>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</si>
  <si>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</si>
  <si>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</si>
  <si>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</si>
  <si>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</si>
  <si>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</si>
  <si>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</si>
  <si>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</si>
  <si>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</si>
  <si>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</si>
  <si>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</si>
  <si>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</si>
  <si>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</si>
  <si>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</si>
  <si>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</si>
  <si>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</si>
  <si>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</si>
  <si>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</si>
  <si>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</si>
  <si>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</si>
  <si>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</si>
  <si>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</si>
  <si>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</si>
  <si>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</si>
  <si>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</si>
  <si>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</si>
  <si>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</si>
  <si>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</si>
  <si>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</si>
  <si>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</si>
  <si>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</si>
  <si>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</si>
  <si>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</si>
  <si>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</si>
  <si>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</si>
  <si>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</si>
  <si>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</si>
  <si>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</si>
  <si>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</si>
  <si>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</si>
  <si>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</si>
  <si>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</si>
  <si>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</si>
  <si>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</si>
  <si>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</si>
  <si>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</si>
  <si>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</si>
  <si>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</si>
  <si>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</si>
  <si>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</si>
  <si>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</si>
  <si>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</si>
  <si>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</si>
  <si>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</si>
  <si>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</si>
  <si>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</si>
  <si>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</si>
  <si>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</si>
  <si>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</si>
  <si>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</si>
  <si>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</si>
  <si>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</si>
  <si>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</si>
  <si>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</si>
  <si>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</si>
  <si>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</si>
  <si>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</si>
  <si>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</si>
  <si>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</si>
  <si>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</si>
  <si>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</si>
  <si>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</si>
  <si>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</si>
  <si>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</si>
  <si>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</si>
  <si>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</si>
  <si>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</si>
  <si>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</si>
  <si>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</si>
  <si>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</si>
  <si>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</si>
  <si>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</si>
  <si>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</si>
  <si>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</si>
  <si>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</si>
  <si>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</si>
  <si>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</si>
  <si>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</si>
  <si>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</si>
  <si>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</si>
  <si>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</si>
  <si>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</si>
  <si>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</si>
  <si>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</si>
  <si>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</si>
  <si>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</si>
  <si>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</si>
  <si>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</si>
  <si>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</si>
  <si>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</si>
  <si>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</si>
  <si>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</si>
  <si>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</si>
  <si>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</si>
  <si>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</si>
  <si>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</si>
  <si>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</si>
  <si>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</si>
  <si>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</si>
  <si>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</si>
  <si>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</si>
  <si>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</si>
  <si>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</si>
  <si>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</si>
  <si>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</si>
  <si>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</si>
  <si>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</si>
  <si>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</si>
  <si>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</si>
  <si>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</si>
  <si>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</si>
  <si>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</si>
  <si>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</si>
  <si>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</si>
  <si>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</si>
  <si>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</si>
  <si>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</si>
  <si>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</si>
  <si>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</si>
  <si>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</si>
  <si>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</si>
  <si>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</si>
  <si>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</si>
  <si>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</si>
  <si>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</si>
  <si>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</si>
  <si>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</si>
  <si>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</si>
  <si>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</si>
  <si>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</si>
  <si>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</si>
  <si>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</si>
  <si>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</si>
  <si>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</si>
  <si>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</si>
  <si>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</si>
  <si>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</si>
  <si>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</si>
  <si>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</si>
  <si>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</si>
  <si>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</si>
  <si>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</si>
  <si>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</si>
  <si>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</si>
  <si>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</si>
  <si>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</si>
  <si>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</si>
  <si>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</si>
  <si>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</si>
  <si>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</si>
  <si>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</si>
  <si>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</si>
  <si>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</si>
  <si>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</si>
  <si>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</si>
  <si>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</si>
  <si>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</si>
  <si>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</si>
  <si>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</si>
  <si>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</si>
  <si>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</si>
  <si>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</si>
  <si>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</si>
  <si>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</si>
  <si>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</si>
  <si>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</si>
  <si>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</si>
  <si>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</si>
  <si>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</si>
  <si>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</si>
  <si>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</si>
  <si>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</si>
  <si>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</si>
  <si>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</si>
  <si>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</si>
  <si>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</si>
  <si>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</si>
  <si>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</si>
  <si>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</si>
  <si>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</si>
  <si>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</si>
  <si>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</si>
  <si>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</si>
  <si>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</si>
  <si>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</si>
  <si>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</si>
  <si>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</si>
  <si>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</si>
  <si>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</si>
  <si>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</si>
  <si>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</si>
  <si>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</si>
  <si>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</si>
  <si>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</si>
  <si>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</si>
  <si>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</si>
  <si>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</si>
  <si>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</si>
  <si>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</si>
  <si>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</si>
  <si>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</si>
  <si>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</si>
  <si>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</si>
  <si>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</si>
  <si>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</si>
  <si>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</si>
  <si>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</si>
  <si>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</si>
  <si>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</si>
  <si>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</si>
  <si>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</si>
  <si>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</si>
  <si>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</si>
  <si>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</si>
  <si>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</si>
  <si>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</si>
  <si>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</si>
  <si>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</si>
  <si>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</si>
  <si>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</si>
  <si>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</si>
  <si>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</si>
  <si>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</si>
  <si>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</si>
  <si>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</si>
  <si>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</si>
  <si>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</si>
  <si>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</si>
  <si>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</si>
  <si>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</si>
  <si>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</si>
  <si>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</si>
  <si>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</si>
  <si>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</si>
  <si>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</si>
  <si>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</si>
  <si>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</si>
  <si>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</si>
  <si>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</si>
  <si>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</si>
  <si>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</si>
  <si>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</si>
  <si>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</si>
  <si>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</si>
  <si>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</si>
  <si>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</si>
  <si>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</si>
  <si>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</si>
  <si>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</si>
  <si>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</si>
  <si>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</si>
  <si>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</si>
  <si>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</si>
  <si>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</si>
  <si>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</si>
  <si>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</si>
  <si>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</si>
  <si>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</si>
  <si>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</si>
  <si>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</si>
  <si>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</si>
  <si>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</si>
  <si>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</si>
  <si>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</si>
  <si>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</si>
  <si>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</si>
  <si>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</si>
  <si>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</si>
  <si>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</si>
  <si>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</si>
  <si>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</si>
  <si>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</si>
  <si>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</si>
  <si>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</si>
  <si>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</si>
  <si>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</si>
  <si>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</si>
  <si>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</si>
  <si>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</si>
  <si>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</si>
  <si>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</si>
  <si>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</si>
  <si>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</si>
  <si>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</si>
  <si>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</si>
  <si>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</si>
  <si>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</si>
  <si>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</si>
  <si>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</si>
  <si>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</si>
  <si>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</si>
  <si>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</si>
  <si>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</si>
  <si>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</si>
  <si>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</si>
  <si>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</si>
  <si>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</si>
  <si>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</si>
  <si>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</si>
  <si>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</si>
  <si>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</si>
  <si>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</si>
  <si>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</si>
  <si>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</si>
  <si>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</si>
  <si>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</si>
  <si>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</si>
  <si>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</si>
  <si>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</si>
  <si>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</si>
  <si>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</si>
  <si>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</si>
  <si>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</si>
  <si>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</si>
  <si>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</si>
  <si>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</si>
  <si>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</si>
  <si>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</si>
  <si>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</si>
  <si>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</si>
  <si>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</si>
  <si>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</si>
  <si>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</si>
  <si>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</si>
  <si>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</si>
  <si>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</si>
  <si>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</si>
  <si>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</si>
  <si>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</si>
  <si>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</si>
  <si>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</si>
  <si>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</si>
  <si>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</si>
  <si>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</si>
  <si>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</si>
  <si>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</si>
  <si>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</si>
  <si>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</si>
  <si>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</si>
  <si>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</si>
  <si>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</si>
  <si>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</si>
  <si>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</si>
  <si>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</si>
  <si>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</si>
  <si>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</si>
  <si>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</si>
  <si>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</si>
  <si>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</si>
  <si>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</si>
  <si>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</si>
  <si>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</si>
  <si>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</si>
  <si>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</si>
  <si>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</si>
  <si>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</si>
  <si>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</si>
  <si>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</si>
  <si>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</si>
  <si>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</si>
  <si>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</si>
  <si>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</si>
  <si>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</si>
  <si>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</si>
  <si>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</si>
  <si>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</si>
  <si>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</si>
  <si>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</si>
  <si>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</si>
  <si>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</si>
  <si>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</si>
  <si>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</si>
  <si>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</si>
  <si>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</si>
  <si>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</si>
  <si>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</si>
  <si>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</si>
  <si>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</si>
  <si>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</si>
  <si>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</si>
  <si>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</si>
  <si>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</si>
  <si>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</si>
  <si>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</si>
  <si>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</si>
  <si>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</si>
  <si>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</si>
  <si>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</si>
  <si>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</si>
  <si>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</si>
  <si>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</si>
  <si>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</si>
  <si>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</si>
  <si>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</si>
  <si>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</si>
  <si>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</si>
  <si>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</si>
  <si>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</si>
  <si>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</si>
  <si>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</si>
  <si>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</si>
  <si>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</si>
  <si>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</si>
  <si>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</si>
  <si>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</si>
  <si>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</si>
  <si>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</si>
  <si>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</si>
  <si>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</si>
  <si>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</si>
  <si>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</si>
  <si>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</si>
  <si>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</si>
  <si>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</si>
  <si>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</si>
  <si>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</si>
  <si>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</si>
  <si>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</si>
  <si>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</si>
  <si>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</si>
  <si>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</si>
  <si>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</si>
  <si>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</si>
  <si>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</si>
  <si>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</si>
  <si>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</si>
  <si>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</si>
  <si>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</si>
  <si>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</si>
  <si>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</si>
  <si>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</si>
  <si>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</si>
  <si>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</si>
  <si>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</si>
  <si>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</si>
  <si>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</si>
  <si>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</si>
  <si>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</si>
  <si>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</si>
  <si>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</si>
  <si>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</si>
  <si>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</si>
  <si>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</si>
  <si>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</si>
  <si>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</si>
  <si>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</si>
  <si>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</si>
  <si>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</si>
  <si>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</si>
  <si>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</si>
  <si>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</si>
  <si>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</si>
  <si>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</si>
  <si>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</si>
  <si>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</si>
  <si>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</si>
  <si>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</si>
  <si>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</si>
  <si>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</si>
  <si>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</si>
  <si>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</si>
  <si>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</si>
  <si>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</si>
  <si>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</si>
  <si>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</si>
  <si>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</si>
  <si>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</si>
  <si>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</si>
  <si>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</si>
  <si>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</si>
  <si>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</si>
  <si>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</si>
  <si>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</si>
  <si>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</si>
  <si>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</si>
  <si>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</si>
  <si>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</si>
  <si>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</si>
  <si>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</si>
  <si>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</si>
  <si>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</si>
  <si>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</si>
  <si>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</si>
  <si>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</si>
  <si>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</si>
  <si>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</si>
  <si>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</si>
  <si>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</si>
  <si>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</si>
  <si>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</si>
  <si>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</si>
  <si>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</si>
  <si>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</si>
  <si>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</si>
  <si>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</si>
  <si>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</si>
  <si>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</si>
  <si>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</si>
  <si>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</si>
  <si>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</si>
  <si>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</si>
  <si>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</si>
  <si>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</si>
  <si>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</si>
  <si>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</si>
  <si>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</si>
  <si>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</si>
  <si>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</si>
  <si>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</si>
  <si>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</si>
  <si>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</si>
  <si>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</si>
  <si>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</si>
  <si>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</si>
  <si>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</si>
  <si>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</si>
  <si>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</si>
  <si>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</si>
  <si>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</si>
  <si>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</si>
  <si>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</si>
  <si>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</si>
  <si>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</si>
  <si>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</si>
  <si>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</si>
  <si>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</si>
  <si>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</si>
  <si>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</si>
  <si>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</si>
  <si>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</si>
  <si>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</si>
  <si>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</si>
  <si>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</si>
  <si>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</si>
  <si>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</si>
  <si>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</si>
  <si>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</si>
  <si>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</si>
  <si>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</si>
  <si>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</si>
  <si>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</si>
  <si>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</si>
  <si>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</si>
  <si>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</si>
  <si>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</si>
  <si>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</si>
  <si>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</si>
  <si>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</si>
  <si>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</si>
  <si>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</si>
  <si>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</si>
  <si>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</si>
  <si>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</si>
  <si>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</si>
  <si>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</si>
  <si>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</si>
  <si>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</si>
  <si>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</si>
  <si>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</si>
  <si>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</si>
  <si>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</si>
  <si>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</si>
  <si>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</si>
  <si>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</si>
  <si>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</si>
  <si>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</si>
  <si>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</si>
  <si>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</si>
  <si>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</si>
  <si>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</si>
  <si>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</si>
  <si>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</si>
  <si>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</si>
  <si>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</si>
  <si>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</si>
  <si>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</si>
  <si>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</si>
  <si>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</si>
  <si>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</si>
  <si>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</si>
  <si>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</si>
  <si>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</si>
  <si>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</si>
  <si>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</si>
  <si>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</si>
  <si>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</si>
  <si>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</si>
  <si>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</si>
  <si>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</si>
  <si>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</si>
  <si>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</si>
  <si>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</si>
  <si>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</si>
  <si>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</si>
  <si>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</si>
  <si>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</si>
  <si>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</si>
  <si>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</si>
  <si>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</si>
  <si>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</si>
  <si>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</si>
  <si>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</si>
  <si>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</si>
  <si>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</si>
  <si>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</si>
  <si>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</si>
  <si>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</si>
  <si>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</si>
  <si>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</si>
  <si>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</si>
  <si>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</si>
  <si>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</si>
  <si>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</si>
  <si>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</si>
  <si>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</si>
  <si>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</si>
  <si>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</si>
  <si>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</si>
  <si>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</si>
  <si>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</si>
  <si>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</si>
  <si>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</si>
  <si>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</si>
  <si>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</si>
  <si>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</si>
  <si>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</si>
  <si>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</si>
  <si>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</si>
  <si>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</si>
  <si>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</si>
  <si>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</si>
  <si>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</si>
  <si>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</si>
  <si>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</si>
  <si>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</si>
  <si>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</si>
  <si>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</si>
  <si>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</si>
  <si>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</si>
  <si>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</si>
  <si>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</si>
  <si>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</si>
  <si>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</si>
  <si>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</si>
  <si>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</si>
  <si>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</si>
  <si>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</si>
  <si>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</si>
  <si>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</si>
  <si>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</si>
  <si>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</si>
  <si>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</si>
  <si>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</si>
  <si>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</si>
  <si>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</si>
  <si>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</si>
  <si>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</si>
  <si>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</si>
  <si>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</si>
  <si>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</si>
  <si>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</si>
  <si>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</si>
  <si>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</si>
  <si>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</si>
  <si>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</si>
  <si>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</si>
  <si>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</si>
  <si>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</si>
  <si>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</si>
  <si>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</si>
  <si>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</si>
  <si>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</si>
  <si>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</si>
  <si>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</si>
  <si>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</si>
  <si>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</si>
  <si>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</si>
  <si>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</si>
  <si>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</si>
  <si>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</si>
  <si>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</si>
  <si>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</si>
  <si>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</si>
  <si>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</si>
  <si>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</si>
  <si>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</si>
  <si>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</si>
  <si>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</si>
  <si>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</si>
  <si>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</si>
  <si>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</si>
  <si>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</si>
  <si>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</si>
  <si>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</si>
  <si>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</si>
  <si>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</si>
  <si>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</si>
  <si>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</si>
  <si>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</si>
  <si>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</si>
  <si>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</si>
  <si>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</si>
  <si>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</si>
  <si>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</si>
  <si>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</si>
  <si>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</si>
  <si>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</si>
  <si>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</si>
  <si>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</si>
  <si>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</si>
  <si>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</si>
  <si>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</si>
  <si>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</si>
  <si>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</si>
  <si>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</si>
  <si>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</si>
  <si>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</si>
  <si>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</si>
  <si>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</si>
  <si>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</si>
  <si>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</si>
  <si>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</si>
  <si>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</si>
  <si>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</si>
  <si>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</si>
  <si>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</si>
  <si>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</si>
  <si>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</si>
  <si>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</si>
  <si>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</si>
  <si>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</si>
  <si>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</si>
  <si>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</si>
  <si>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</si>
  <si>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</si>
  <si>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</si>
  <si>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</si>
  <si>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</si>
  <si>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</si>
  <si>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</si>
  <si>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</si>
  <si>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</si>
  <si>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</si>
  <si>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</si>
  <si>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</si>
  <si>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</si>
  <si>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</si>
  <si>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</si>
  <si>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</si>
  <si>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</si>
  <si>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</si>
  <si>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</si>
  <si>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</si>
  <si>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</si>
  <si>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</si>
  <si>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</si>
  <si>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</si>
  <si>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</si>
  <si>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</si>
  <si>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</si>
  <si>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</si>
  <si>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</si>
  <si>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</si>
  <si>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</si>
  <si>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</si>
  <si>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</si>
  <si>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</si>
  <si>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</si>
  <si>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</si>
  <si>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</si>
  <si>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</si>
  <si>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</si>
  <si>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</si>
  <si>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</si>
  <si>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</si>
  <si>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</si>
  <si>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</si>
  <si>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</si>
  <si>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</si>
  <si>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</si>
  <si>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</si>
  <si>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</si>
  <si>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</si>
  <si>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</si>
  <si>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</si>
  <si>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</si>
  <si>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</si>
  <si>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</si>
  <si>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</si>
  <si>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</si>
  <si>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</si>
  <si>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</si>
  <si>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</si>
  <si>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</si>
  <si>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</si>
  <si>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</si>
  <si>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</si>
  <si>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</si>
  <si>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</si>
  <si>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</si>
  <si>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</si>
  <si>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</si>
  <si>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</si>
  <si>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</si>
  <si>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</si>
  <si>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</si>
  <si>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</si>
  <si>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</si>
  <si>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</si>
  <si>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</si>
  <si>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</si>
  <si>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</si>
  <si>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</si>
  <si>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</si>
  <si>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</si>
  <si>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</si>
  <si>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</si>
  <si>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</si>
  <si>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</si>
  <si>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</si>
  <si>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</si>
  <si>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</si>
  <si>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</si>
  <si>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</si>
  <si>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</si>
  <si>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</si>
  <si>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</si>
  <si>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</si>
  <si>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</si>
  <si>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</si>
  <si>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</si>
  <si>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</si>
  <si>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</si>
  <si>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</si>
  <si>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</si>
  <si>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</si>
  <si>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</si>
  <si>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</si>
  <si>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</si>
  <si>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</si>
  <si>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</si>
  <si>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</si>
  <si>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</si>
  <si>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</si>
  <si>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</si>
  <si>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</si>
  <si>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</si>
  <si>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</si>
  <si>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</si>
  <si>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</si>
  <si>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</si>
  <si>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</si>
  <si>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</si>
  <si>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</si>
  <si>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</si>
  <si>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</si>
  <si>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</si>
  <si>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</si>
  <si>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</si>
  <si>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</si>
  <si>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</si>
  <si>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</si>
  <si>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</si>
  <si>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</si>
  <si>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</si>
  <si>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</si>
  <si>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</si>
  <si>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</si>
  <si>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</si>
  <si>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</si>
  <si>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</si>
  <si>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</si>
  <si>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</si>
  <si>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</si>
  <si>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</si>
  <si>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</si>
  <si>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</si>
  <si>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</si>
  <si>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</si>
  <si>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</si>
  <si>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</si>
  <si>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</si>
  <si>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</si>
  <si>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</si>
  <si>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</si>
  <si>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</si>
  <si>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</si>
  <si>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</si>
  <si>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</si>
  <si>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</si>
  <si>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</si>
  <si>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</si>
  <si>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</si>
  <si>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</si>
  <si>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</si>
  <si>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</si>
  <si>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</si>
  <si>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</si>
  <si>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</si>
  <si>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</si>
  <si>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</si>
  <si>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</si>
  <si>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</si>
  <si>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</si>
  <si>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</si>
  <si>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</si>
  <si>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</si>
  <si>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</si>
  <si>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</si>
  <si>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</si>
  <si>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</si>
  <si>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</si>
  <si>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</si>
  <si>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</si>
  <si>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</si>
  <si>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</si>
  <si>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</si>
  <si>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</si>
  <si>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</si>
  <si>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</si>
  <si>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</si>
  <si>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</si>
  <si>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</si>
  <si>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</si>
  <si>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</si>
  <si>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</si>
  <si>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</si>
  <si>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</si>
  <si>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</si>
  <si>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</si>
  <si>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</si>
  <si>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</si>
  <si>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</si>
  <si>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</si>
  <si>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</si>
  <si>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</si>
  <si>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</si>
  <si>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</si>
  <si>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</si>
  <si>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</si>
  <si>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</si>
  <si>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</si>
  <si>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</si>
  <si>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</si>
  <si>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</si>
  <si>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</si>
  <si>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</si>
  <si>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</si>
  <si>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</si>
  <si>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</si>
  <si>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</si>
  <si>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</si>
  <si>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</si>
  <si>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</si>
  <si>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</si>
  <si>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</si>
  <si>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</si>
  <si>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</si>
  <si>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</si>
  <si>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</si>
  <si>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</si>
  <si>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</si>
  <si>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</si>
  <si>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</si>
  <si>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</si>
  <si>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</si>
  <si>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</si>
  <si>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</si>
  <si>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</si>
  <si>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</si>
  <si>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</si>
  <si>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</si>
  <si>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</si>
  <si>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</si>
  <si>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</si>
  <si>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</si>
  <si>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</si>
  <si>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</si>
  <si>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</si>
  <si>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</si>
  <si>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</si>
  <si>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</si>
  <si>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</si>
  <si>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</si>
  <si>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</si>
  <si>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</si>
  <si>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</si>
  <si>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</si>
  <si>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</si>
  <si>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</si>
  <si>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</si>
  <si>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</si>
  <si>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</si>
  <si>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</si>
  <si>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</si>
  <si>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</si>
  <si>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</si>
  <si>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</si>
  <si>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</si>
  <si>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</si>
  <si>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</si>
  <si>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</si>
  <si>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</si>
  <si>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</si>
  <si>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</si>
  <si>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</si>
  <si>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</si>
  <si>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</si>
  <si>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</si>
  <si>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</si>
  <si>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</si>
  <si>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</si>
  <si>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</si>
  <si>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</si>
  <si>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</si>
  <si>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</si>
  <si>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</si>
  <si>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</si>
  <si>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</si>
  <si>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</si>
  <si>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</si>
  <si>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</si>
  <si>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</si>
  <si>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</si>
  <si>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</si>
  <si>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</si>
  <si>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</si>
  <si>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</si>
  <si>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</si>
  <si>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</si>
  <si>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</si>
  <si>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</si>
  <si>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</si>
  <si>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</si>
  <si>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</si>
  <si>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</si>
  <si>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</si>
  <si>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</si>
  <si>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</si>
  <si>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</si>
  <si>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</si>
  <si>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</si>
  <si>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</si>
  <si>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</si>
  <si>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</si>
  <si>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</si>
  <si>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</si>
  <si>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</si>
  <si>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</si>
  <si>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</si>
  <si>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</si>
  <si>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</si>
  <si>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</si>
  <si>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</si>
  <si>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</si>
  <si>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</si>
  <si>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</si>
  <si>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</si>
  <si>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</si>
  <si>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</si>
  <si>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</si>
  <si>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</si>
  <si>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</si>
  <si>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</si>
  <si>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</si>
  <si>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</si>
  <si>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</si>
  <si>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</si>
  <si>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</si>
  <si>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</si>
  <si>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</si>
  <si>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</si>
  <si>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</si>
  <si>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</si>
  <si>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</si>
  <si>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</si>
  <si>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</si>
  <si>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</si>
  <si>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</si>
  <si>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</si>
  <si>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</si>
  <si>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</si>
  <si>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</si>
  <si>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</si>
  <si>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</si>
  <si>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</si>
  <si>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</si>
  <si>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</si>
  <si>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</si>
  <si>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</si>
  <si>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</si>
  <si>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</si>
  <si>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</si>
  <si>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</si>
  <si>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</si>
  <si>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</si>
  <si>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</si>
  <si>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</si>
  <si>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</si>
  <si>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</si>
  <si>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</si>
  <si>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</si>
  <si>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</si>
  <si>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</si>
  <si>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</si>
  <si>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</si>
  <si>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</si>
  <si>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</si>
  <si>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</si>
  <si>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</si>
  <si>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</si>
  <si>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</si>
  <si>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</si>
  <si>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</si>
  <si>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</si>
  <si>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</si>
  <si>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</si>
  <si>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</si>
  <si>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</si>
  <si>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</si>
  <si>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</si>
  <si>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</si>
  <si>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</si>
  <si>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</si>
  <si>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</si>
  <si>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</si>
  <si>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</si>
  <si>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</si>
  <si>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</si>
  <si>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</si>
  <si>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</si>
  <si>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</si>
  <si>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</si>
  <si>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</si>
  <si>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</si>
  <si>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</si>
  <si>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</si>
  <si>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</si>
  <si>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</si>
  <si>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</si>
  <si>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</si>
  <si>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</si>
  <si>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</si>
  <si>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</si>
  <si>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</si>
  <si>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</si>
  <si>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</si>
  <si>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</si>
  <si>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</si>
  <si>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</si>
  <si>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</si>
  <si>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</si>
  <si>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</si>
  <si>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</si>
  <si>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</si>
  <si>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</si>
  <si>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</si>
  <si>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</si>
  <si>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</si>
  <si>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</si>
  <si>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</si>
  <si>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</si>
  <si>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</si>
  <si>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</si>
  <si>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</si>
  <si>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</si>
  <si>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</si>
  <si>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</si>
  <si>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</si>
  <si>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</si>
  <si>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</si>
  <si>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</si>
  <si>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</si>
  <si>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</si>
  <si>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</si>
  <si>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</si>
  <si>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</si>
  <si>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</si>
  <si>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</si>
  <si>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</si>
  <si>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</si>
  <si>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</si>
  <si>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</si>
  <si>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</si>
  <si>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</si>
  <si>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</si>
  <si>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</si>
  <si>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</si>
  <si>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</si>
  <si>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</si>
  <si>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</si>
  <si>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</si>
  <si>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</si>
  <si>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</si>
  <si>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</si>
  <si>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</si>
  <si>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</si>
  <si>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</si>
  <si>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</si>
  <si>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</si>
  <si>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</si>
  <si>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</si>
  <si>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</si>
  <si>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</si>
  <si>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</si>
  <si>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</si>
  <si>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</si>
  <si>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</si>
  <si>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</si>
  <si>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</si>
  <si>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</si>
  <si>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</si>
  <si>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</si>
  <si>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</si>
  <si>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</si>
  <si>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</si>
  <si>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</si>
  <si>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</si>
  <si>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</si>
  <si>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</si>
  <si>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</si>
  <si>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</si>
  <si>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</si>
  <si>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</si>
  <si>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</si>
  <si>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</si>
  <si>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</si>
  <si>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</si>
  <si>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</si>
  <si>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</si>
  <si>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</si>
  <si>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</si>
  <si>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</si>
  <si>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</si>
  <si>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</si>
  <si>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</si>
  <si>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</si>
  <si>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</si>
  <si>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</si>
  <si>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</si>
  <si>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</si>
  <si>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</si>
  <si>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</si>
  <si>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</si>
  <si>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</si>
  <si>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</si>
  <si>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</si>
  <si>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</si>
  <si>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</si>
  <si>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</si>
  <si>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</si>
  <si>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</si>
  <si>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</si>
  <si>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</si>
  <si>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</si>
  <si>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</si>
  <si>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</si>
  <si>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</si>
  <si>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</si>
  <si>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</si>
  <si>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</si>
  <si>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</si>
  <si>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</si>
  <si>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</si>
  <si>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</si>
  <si>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</si>
  <si>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</si>
  <si>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</si>
  <si>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</si>
  <si>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</si>
  <si>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</si>
  <si>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</si>
  <si>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</si>
  <si>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</si>
  <si>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</si>
  <si>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</si>
  <si>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</si>
  <si>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</si>
  <si>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</si>
  <si>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</si>
  <si>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</si>
  <si>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</si>
  <si>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</si>
  <si>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</si>
  <si>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</si>
  <si>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</si>
  <si>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</si>
  <si>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</si>
  <si>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</si>
  <si>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</si>
  <si>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</si>
  <si>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</si>
  <si>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</si>
  <si>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</si>
  <si>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</si>
  <si>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</si>
  <si>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</si>
  <si>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</si>
  <si>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</si>
  <si>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</si>
  <si>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</si>
  <si>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</si>
  <si>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</si>
  <si>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</si>
  <si>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</si>
  <si>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</si>
  <si>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</si>
  <si>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</si>
  <si>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</si>
  <si>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</si>
  <si>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</si>
  <si>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</si>
  <si>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</si>
  <si>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</si>
  <si>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</si>
  <si>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</si>
  <si>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</si>
  <si>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</si>
  <si>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</si>
  <si>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</si>
  <si>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</si>
  <si>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</si>
  <si>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</si>
  <si>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</si>
  <si>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</si>
  <si>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</si>
  <si>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</si>
  <si>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</si>
  <si>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</si>
  <si>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</si>
  <si>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</si>
  <si>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</si>
  <si>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</si>
  <si>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</si>
  <si>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</si>
  <si>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</si>
  <si>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</si>
  <si>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</si>
  <si>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</si>
  <si>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</si>
  <si>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</si>
  <si>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</si>
  <si>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</si>
  <si>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</si>
  <si>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</si>
  <si>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</si>
  <si>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</si>
  <si>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</si>
  <si>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</si>
  <si>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</si>
  <si>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</si>
  <si>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</si>
  <si>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</si>
  <si>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</si>
  <si>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</si>
  <si>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</si>
  <si>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</si>
  <si>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</si>
  <si>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</si>
  <si>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</si>
  <si>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</si>
  <si>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</si>
  <si>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</si>
  <si>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</si>
  <si>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</si>
  <si>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</si>
  <si>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</si>
  <si>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</si>
  <si>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</si>
  <si>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</si>
  <si>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</si>
  <si>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</si>
  <si>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</si>
  <si>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</si>
  <si>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</si>
  <si>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</si>
  <si>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</si>
  <si>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</si>
  <si>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</si>
  <si>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</si>
  <si>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</si>
  <si>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</si>
  <si>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</si>
  <si>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</si>
  <si>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</si>
  <si>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</si>
  <si>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</si>
  <si>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</si>
  <si>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</si>
  <si>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</si>
  <si>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</si>
  <si>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</si>
  <si>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</si>
  <si>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</si>
  <si>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</si>
  <si>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</si>
  <si>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</si>
  <si>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</si>
  <si>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</si>
  <si>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</si>
  <si>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</si>
  <si>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</si>
  <si>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</si>
  <si>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</si>
  <si>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</si>
  <si>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</si>
  <si>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</si>
  <si>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</si>
  <si>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</si>
  <si>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</si>
  <si>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</si>
  <si>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</si>
  <si>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</si>
  <si>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</si>
  <si>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</si>
  <si>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</si>
  <si>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</si>
  <si>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</si>
  <si>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</si>
  <si>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</si>
  <si>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</si>
  <si>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</si>
  <si>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</si>
  <si>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</si>
  <si>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</si>
  <si>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</si>
  <si>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</si>
  <si>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</si>
  <si>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</si>
  <si>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</si>
  <si>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</si>
  <si>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</si>
  <si>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</si>
  <si>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</si>
  <si>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</si>
  <si>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</si>
  <si>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</si>
  <si>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</si>
  <si>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</si>
  <si>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</si>
  <si>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</si>
  <si>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</si>
  <si>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</si>
  <si>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</si>
  <si>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</si>
  <si>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</si>
  <si>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</si>
  <si>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</si>
  <si>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</si>
  <si>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</si>
  <si>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</si>
  <si>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</si>
  <si>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</si>
  <si>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</si>
  <si>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</si>
  <si>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</si>
  <si>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</si>
  <si>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</si>
  <si>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</si>
  <si>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</si>
  <si>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</si>
  <si>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</si>
  <si>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</si>
  <si>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</si>
  <si>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</si>
  <si>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</si>
  <si>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</si>
  <si>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</si>
  <si>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</si>
  <si>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</si>
  <si>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</si>
  <si>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</si>
  <si>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</si>
  <si>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</si>
  <si>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</si>
  <si>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</si>
  <si>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</si>
  <si>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</si>
  <si>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</si>
  <si>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</si>
  <si>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</si>
  <si>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</si>
  <si>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</si>
  <si>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</si>
  <si>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</si>
  <si>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</si>
  <si>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</si>
  <si>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</si>
  <si>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</si>
  <si>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</si>
  <si>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</si>
  <si>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</si>
  <si>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</si>
  <si>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</si>
  <si>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</si>
  <si>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</si>
  <si>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</si>
  <si>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</si>
  <si>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</si>
  <si>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</si>
  <si>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</si>
  <si>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</si>
  <si>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</si>
  <si>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</si>
  <si>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</si>
  <si>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</si>
  <si>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</si>
  <si>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</si>
  <si>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</si>
  <si>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</si>
  <si>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</si>
  <si>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</si>
  <si>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</si>
  <si>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</si>
  <si>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</si>
  <si>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</si>
  <si>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</si>
  <si>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</si>
  <si>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</si>
  <si>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</si>
  <si>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</si>
  <si>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</si>
  <si>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</si>
  <si>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</si>
  <si>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</si>
  <si>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</si>
  <si>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</si>
  <si>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</si>
  <si>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</si>
  <si>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</si>
  <si>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</si>
  <si>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</si>
  <si>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</si>
  <si>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</si>
  <si>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</si>
  <si>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</si>
  <si>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</si>
  <si>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</si>
  <si>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</si>
  <si>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</si>
  <si>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</si>
  <si>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</si>
  <si>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</si>
  <si>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</si>
  <si>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</si>
  <si>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</si>
  <si>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</si>
  <si>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</si>
  <si>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</si>
  <si>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</si>
  <si>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</si>
  <si>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</si>
  <si>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</si>
  <si>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</si>
  <si>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</si>
  <si>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</si>
  <si>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</si>
  <si>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</si>
  <si>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</si>
  <si>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</si>
  <si>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</si>
  <si>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</si>
  <si>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</si>
  <si>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</si>
  <si>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</si>
  <si>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</si>
  <si>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</si>
  <si>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</si>
  <si>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</si>
  <si>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</si>
  <si>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</si>
  <si>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</si>
  <si>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</si>
  <si>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</si>
  <si>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</si>
  <si>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</si>
  <si>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</si>
  <si>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</si>
  <si>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</si>
  <si>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</si>
  <si>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</si>
  <si>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</si>
  <si>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</si>
  <si>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</si>
  <si>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</si>
  <si>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</si>
  <si>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</si>
  <si>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</si>
  <si>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</si>
  <si>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</si>
  <si>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</si>
  <si>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</si>
  <si>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</si>
  <si>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</si>
  <si>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</si>
  <si>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</si>
  <si>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</si>
  <si>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</si>
  <si>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</si>
  <si>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</si>
  <si>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</si>
  <si>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</si>
  <si>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</si>
  <si>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</si>
  <si>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</si>
  <si>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</si>
  <si>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</si>
  <si>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</si>
  <si>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</si>
  <si>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</si>
  <si>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</si>
  <si>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</si>
  <si>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</si>
  <si>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</si>
  <si>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</si>
  <si>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</si>
  <si>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</si>
  <si>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</si>
  <si>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</si>
  <si>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</si>
  <si>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</si>
  <si>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</si>
  <si>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</si>
  <si>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</si>
  <si>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</si>
  <si>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</si>
  <si>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</si>
  <si>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</si>
  <si>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</si>
  <si>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</si>
  <si>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</si>
  <si>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</si>
  <si>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</si>
  <si>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</si>
  <si>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</si>
  <si>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</si>
  <si>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</si>
  <si>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</si>
  <si>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</si>
  <si>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</si>
  <si>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</si>
  <si>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</si>
  <si>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</si>
  <si>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</si>
  <si>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</si>
  <si>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</si>
  <si>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</si>
  <si>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</si>
  <si>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</si>
  <si>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</si>
  <si>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</si>
  <si>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</si>
  <si>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</si>
  <si>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</si>
  <si>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</si>
  <si>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</si>
  <si>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</si>
  <si>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</si>
  <si>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</si>
  <si>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</si>
  <si>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</si>
  <si>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</si>
  <si>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</si>
  <si>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</si>
  <si>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</si>
  <si>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</si>
  <si>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</si>
  <si>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</si>
  <si>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</si>
  <si>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</si>
  <si>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</si>
  <si>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</si>
  <si>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</si>
  <si>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</si>
  <si>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</si>
  <si>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</si>
  <si>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</si>
  <si>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</si>
  <si>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</si>
  <si>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</si>
  <si>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</si>
  <si>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</si>
  <si>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</si>
  <si>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</si>
  <si>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</si>
  <si>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</si>
  <si>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</si>
  <si>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</si>
  <si>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</si>
  <si>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</si>
  <si>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</si>
  <si>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</si>
  <si>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</si>
  <si>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</si>
  <si>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</si>
  <si>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</si>
  <si>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</si>
  <si>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</si>
  <si>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</si>
  <si>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</si>
  <si>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</si>
  <si>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</si>
  <si>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</si>
  <si>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</si>
  <si>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</si>
  <si>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</si>
  <si>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</si>
  <si>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</si>
  <si>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</si>
  <si>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</si>
  <si>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</si>
  <si>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</si>
  <si>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</si>
  <si>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</si>
  <si>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</si>
  <si>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</si>
  <si>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</si>
  <si>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</si>
  <si>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</si>
  <si>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</si>
  <si>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</si>
  <si>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</si>
  <si>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</si>
  <si>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</si>
  <si>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</si>
  <si>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</si>
  <si>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</si>
  <si>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</si>
  <si>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</si>
  <si>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</si>
  <si>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</si>
  <si>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</si>
  <si>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</si>
  <si>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</si>
  <si>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</si>
  <si>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</si>
  <si>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</si>
  <si>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</si>
  <si>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</si>
  <si>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</si>
  <si>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</si>
  <si>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</si>
  <si>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</si>
  <si>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</si>
  <si>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</si>
  <si>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</si>
  <si>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</si>
  <si>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</si>
  <si>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</si>
  <si>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</si>
  <si>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</si>
  <si>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</si>
  <si>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</si>
  <si>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</si>
  <si>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</si>
  <si>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</si>
  <si>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</si>
  <si>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</si>
  <si>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</si>
  <si>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</si>
  <si>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</si>
  <si>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</si>
  <si>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</si>
  <si>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</si>
  <si>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</si>
  <si>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</si>
  <si>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</si>
  <si>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</si>
  <si>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</si>
  <si>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</si>
  <si>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</si>
  <si>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</si>
  <si>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</si>
  <si>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</si>
  <si>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</si>
  <si>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</si>
  <si>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</si>
  <si>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</si>
  <si>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</si>
  <si>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</si>
  <si>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</si>
  <si>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</si>
  <si>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</si>
  <si>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</si>
  <si>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</si>
  <si>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</si>
  <si>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</si>
  <si>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</si>
  <si>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</si>
  <si>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</si>
  <si>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</si>
  <si>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</si>
  <si>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</si>
  <si>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</si>
  <si>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</si>
  <si>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</si>
  <si>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</si>
  <si>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</si>
  <si>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</si>
  <si>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</si>
  <si>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</si>
  <si>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</si>
  <si>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</si>
  <si>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</si>
  <si>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</si>
  <si>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</si>
  <si>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</si>
  <si>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</si>
  <si>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</si>
  <si>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</si>
  <si>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</si>
  <si>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</si>
  <si>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</si>
  <si>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</si>
  <si>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</si>
  <si>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</si>
  <si>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</si>
  <si>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</si>
  <si>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</si>
  <si>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</si>
  <si>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</si>
  <si>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</si>
  <si>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</si>
  <si>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</si>
  <si>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</si>
  <si>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</si>
  <si>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</si>
  <si>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</si>
  <si>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</si>
  <si>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</si>
  <si>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</si>
  <si>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</si>
  <si>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</si>
  <si>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</si>
  <si>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</si>
  <si>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</si>
  <si>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</si>
  <si>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</si>
  <si>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</si>
  <si>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</si>
  <si>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</si>
  <si>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</si>
  <si>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</si>
  <si>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</si>
  <si>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</si>
  <si>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</si>
  <si>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</si>
  <si>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</si>
  <si>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</si>
  <si>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</si>
  <si>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</si>
  <si>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</si>
  <si>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</si>
  <si>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</si>
  <si>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</si>
  <si>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</si>
  <si>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</si>
  <si>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</si>
  <si>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</si>
  <si>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</si>
  <si>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</si>
  <si>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</si>
  <si>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</si>
  <si>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</si>
  <si>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</si>
  <si>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</si>
  <si>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</si>
  <si>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</si>
  <si>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</si>
  <si>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</si>
  <si>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</si>
  <si>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</si>
  <si>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</si>
  <si>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</si>
  <si>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</si>
  <si>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</si>
  <si>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</si>
  <si>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</si>
  <si>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</si>
  <si>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</si>
  <si>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</si>
  <si>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</si>
  <si>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</si>
  <si>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</si>
  <si>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</si>
  <si>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</si>
  <si>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</si>
  <si>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</si>
  <si>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</si>
  <si>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</si>
  <si>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</si>
  <si>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</si>
  <si>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</si>
  <si>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</si>
  <si>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</si>
  <si>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</si>
  <si>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</si>
  <si>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</si>
  <si>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</si>
  <si>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</si>
  <si>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</si>
  <si>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</si>
  <si>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</si>
  <si>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</si>
  <si>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</si>
  <si>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</si>
  <si>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</si>
  <si>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</si>
  <si>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</si>
  <si>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</si>
  <si>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</si>
  <si>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</si>
  <si>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</si>
  <si>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</si>
  <si>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</si>
  <si>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</si>
  <si>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</si>
  <si>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</si>
  <si>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</si>
  <si>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</si>
  <si>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</si>
  <si>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</si>
  <si>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</si>
  <si>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</si>
  <si>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</si>
  <si>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</si>
  <si>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</si>
  <si>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</si>
  <si>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</si>
  <si>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</si>
  <si>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</si>
  <si>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</si>
  <si>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</si>
  <si>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</si>
  <si>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</si>
  <si>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</si>
  <si>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</si>
  <si>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</si>
  <si>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</si>
  <si>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</si>
  <si>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</si>
  <si>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</si>
  <si>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</si>
  <si>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</si>
  <si>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</si>
  <si>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</si>
  <si>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</si>
  <si>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</si>
  <si>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</si>
  <si>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</si>
  <si>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</si>
  <si>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</si>
  <si>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</si>
  <si>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</si>
  <si>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</si>
  <si>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</si>
  <si>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</si>
  <si>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</si>
  <si>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</si>
  <si>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</si>
  <si>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</si>
  <si>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</si>
  <si>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</si>
  <si>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</si>
  <si>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</si>
  <si>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</si>
  <si>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</si>
  <si>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</si>
  <si>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</si>
  <si>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</si>
  <si>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</si>
  <si>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</si>
  <si>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</si>
  <si>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</si>
  <si>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</si>
  <si>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</si>
  <si>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</si>
  <si>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</si>
  <si>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</si>
  <si>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</si>
  <si>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</si>
  <si>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</si>
  <si>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</si>
  <si>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</si>
  <si>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</si>
  <si>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</si>
  <si>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</si>
  <si>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</si>
  <si>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</si>
  <si>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</si>
  <si>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</si>
  <si>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</si>
  <si>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</si>
  <si>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</si>
  <si>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</si>
  <si>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</si>
  <si>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</si>
  <si>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</si>
  <si>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</si>
  <si>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</si>
  <si>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</si>
  <si>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</si>
  <si>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</si>
  <si>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</si>
  <si>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</si>
  <si>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</si>
  <si>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</si>
  <si>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</si>
  <si>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</si>
  <si>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</si>
  <si>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</si>
  <si>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</si>
  <si>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</si>
  <si>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</si>
  <si>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</si>
  <si>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</si>
  <si>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</si>
  <si>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</si>
  <si>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</si>
  <si>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</si>
  <si>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</si>
  <si>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</si>
  <si>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</si>
  <si>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</si>
  <si>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</si>
  <si>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</si>
  <si>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</si>
  <si>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</si>
  <si>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</si>
  <si>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</si>
  <si>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</si>
  <si>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</si>
  <si>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</si>
  <si>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</si>
  <si>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</si>
  <si>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</si>
  <si>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</si>
  <si>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</si>
  <si>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</si>
  <si>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</si>
  <si>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</si>
  <si>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</si>
  <si>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</si>
  <si>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</si>
  <si>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</si>
  <si>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</si>
  <si>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</si>
  <si>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</si>
  <si>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</si>
  <si>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</si>
  <si>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</si>
  <si>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</si>
  <si>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</si>
  <si>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</si>
  <si>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</si>
  <si>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</si>
  <si>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</si>
  <si>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</si>
  <si>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</si>
  <si>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</si>
  <si>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</si>
  <si>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</si>
  <si>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</si>
  <si>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</si>
  <si>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</si>
  <si>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</si>
  <si>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</si>
  <si>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</si>
  <si>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</si>
  <si>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</si>
  <si>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</si>
  <si>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</si>
  <si>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</si>
  <si>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</si>
  <si>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</si>
  <si>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</si>
  <si>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</si>
  <si>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</si>
  <si>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</si>
  <si>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</si>
  <si>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</si>
  <si>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</si>
  <si>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</si>
  <si>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</si>
  <si>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</si>
  <si>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</si>
  <si>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</si>
  <si>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</si>
  <si>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</si>
  <si>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</si>
  <si>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</si>
  <si>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</si>
  <si>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</si>
  <si>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</si>
  <si>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</si>
  <si>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</si>
  <si>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</si>
  <si>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</si>
  <si>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</si>
  <si>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</si>
  <si>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</si>
  <si>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</si>
  <si>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</si>
  <si>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</si>
  <si>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</si>
  <si>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</si>
  <si>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</si>
  <si>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</si>
  <si>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</si>
  <si>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</si>
  <si>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</si>
  <si>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</si>
  <si>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</si>
  <si>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</si>
  <si>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</si>
  <si>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</si>
  <si>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</si>
  <si>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</si>
  <si>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</si>
  <si>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</si>
  <si>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</si>
  <si>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</si>
  <si>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</si>
  <si>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</si>
  <si>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</si>
  <si>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</si>
  <si>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</si>
  <si>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</si>
  <si>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</si>
  <si>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</si>
  <si>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</si>
  <si>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</si>
  <si>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</si>
  <si>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</si>
  <si>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</si>
  <si>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</si>
  <si>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</si>
  <si>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</si>
  <si>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</si>
  <si>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</si>
  <si>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</si>
  <si>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</si>
  <si>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</si>
  <si>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</si>
  <si>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</si>
  <si>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</si>
  <si>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</si>
  <si>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</si>
  <si>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</si>
  <si>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</si>
  <si>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</si>
  <si>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</si>
  <si>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</si>
  <si>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</si>
  <si>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</si>
  <si>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</si>
  <si>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</si>
  <si>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</si>
  <si>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</si>
  <si>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</si>
  <si>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</si>
  <si>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</si>
  <si>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</si>
  <si>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</si>
  <si>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</si>
  <si>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</si>
  <si>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</si>
  <si>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</si>
  <si>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</si>
  <si>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</si>
  <si>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</si>
  <si>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</si>
  <si>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</si>
  <si>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</si>
  <si>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</si>
  <si>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</si>
  <si>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</si>
  <si>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</si>
  <si>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</si>
  <si>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</si>
  <si>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</si>
  <si>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</si>
  <si>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</si>
  <si>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</si>
  <si>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</si>
  <si>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</si>
  <si>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</si>
  <si>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</si>
  <si>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</si>
  <si>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</si>
  <si>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</si>
  <si>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</si>
  <si>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</si>
  <si>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</si>
  <si>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</si>
  <si>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</si>
  <si>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</si>
  <si>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</si>
  <si>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</si>
  <si>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</si>
  <si>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</si>
  <si>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</si>
  <si>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</si>
  <si>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</si>
  <si>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</si>
  <si>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</si>
  <si>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</si>
  <si>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</si>
  <si>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</si>
  <si>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</si>
  <si>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</si>
  <si>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</si>
  <si>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</si>
  <si>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</si>
  <si>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</si>
  <si>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</si>
  <si>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</si>
  <si>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</si>
  <si>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</si>
  <si>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</si>
  <si>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</si>
  <si>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</si>
  <si>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</si>
  <si>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</si>
  <si>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</si>
  <si>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</si>
  <si>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</si>
  <si>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</si>
  <si>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</si>
  <si>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</si>
  <si>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</si>
  <si>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</si>
  <si>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</si>
  <si>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</si>
  <si>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</si>
  <si>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</si>
  <si>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</si>
  <si>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</si>
  <si>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</si>
  <si>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</si>
  <si>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</si>
  <si>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</si>
  <si>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</si>
  <si>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</si>
  <si>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</si>
  <si>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</si>
  <si>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</si>
  <si>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</si>
  <si>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</si>
  <si>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</si>
  <si>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</si>
  <si>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</si>
  <si>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</si>
  <si>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</si>
  <si>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</si>
  <si>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</si>
  <si>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</si>
  <si>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</si>
  <si>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</si>
  <si>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</si>
  <si>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</si>
  <si>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</si>
  <si>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</si>
  <si>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</si>
  <si>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</si>
  <si>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</si>
  <si>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</si>
  <si>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</si>
  <si>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</si>
  <si>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</si>
  <si>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</si>
  <si>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</si>
  <si>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</si>
  <si>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</si>
  <si>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</si>
  <si>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</si>
  <si>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</si>
  <si>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</si>
  <si>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</si>
  <si>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</si>
  <si>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</si>
  <si>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</si>
  <si>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</si>
  <si>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</si>
  <si>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</si>
  <si>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</si>
  <si>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</si>
  <si>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</si>
  <si>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</si>
  <si>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</si>
  <si>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</si>
  <si>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</si>
  <si>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</si>
  <si>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</si>
  <si>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</si>
  <si>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</si>
  <si>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</si>
  <si>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</si>
  <si>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</si>
  <si>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</si>
  <si>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</si>
  <si>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</si>
  <si>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</si>
  <si>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</si>
  <si>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</si>
  <si>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</si>
  <si>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</si>
  <si>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</si>
  <si>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</si>
  <si>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</si>
  <si>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</si>
  <si>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</si>
  <si>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</si>
  <si>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</si>
  <si>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</si>
  <si>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</si>
  <si>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</si>
  <si>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</si>
  <si>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</si>
  <si>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</si>
  <si>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</si>
  <si>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</si>
  <si>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</si>
  <si>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</si>
  <si>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</si>
  <si>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</si>
  <si>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</si>
  <si>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</si>
  <si>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</si>
  <si>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</si>
  <si>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</si>
  <si>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</si>
  <si>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</si>
  <si>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</si>
  <si>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</si>
  <si>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</si>
  <si>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</si>
  <si>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</si>
  <si>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</si>
  <si>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</si>
  <si>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</si>
  <si>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</si>
  <si>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</si>
  <si>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</si>
  <si>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</si>
  <si>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</si>
  <si>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</si>
  <si>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</si>
  <si>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</si>
  <si>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</si>
  <si>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</si>
  <si>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</si>
  <si>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</si>
  <si>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</si>
  <si>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</si>
  <si>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</si>
  <si>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</si>
  <si>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</si>
  <si>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</si>
  <si>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</si>
  <si>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</si>
  <si>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</si>
  <si>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</si>
  <si>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</si>
  <si>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</si>
  <si>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</si>
  <si>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</si>
  <si>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</si>
  <si>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</si>
  <si>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</si>
  <si>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</si>
  <si>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</si>
  <si>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</si>
  <si>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</si>
  <si>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</si>
  <si>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</si>
  <si>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</si>
  <si>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</si>
  <si>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</si>
  <si>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</si>
  <si>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</si>
  <si>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</si>
  <si>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</si>
  <si>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</si>
  <si>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</si>
  <si>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</si>
  <si>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</si>
  <si>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</si>
  <si>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</si>
  <si>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</si>
  <si>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</si>
  <si>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</si>
  <si>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</si>
  <si>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</si>
  <si>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</si>
  <si>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</si>
  <si>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</si>
  <si>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</si>
  <si>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</si>
  <si>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</si>
  <si>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</si>
  <si>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</si>
  <si>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</si>
  <si>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</si>
  <si>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</si>
  <si>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</si>
  <si>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</si>
  <si>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</si>
  <si>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</si>
  <si>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</si>
  <si>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</si>
  <si>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</si>
  <si>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</si>
  <si>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</si>
  <si>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</si>
  <si>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</si>
  <si>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</si>
  <si>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</si>
  <si>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</si>
  <si>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</si>
  <si>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</si>
  <si>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</si>
  <si>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</si>
  <si>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</si>
  <si>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</si>
  <si>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</si>
  <si>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</si>
  <si>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</si>
  <si>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</si>
  <si>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</si>
  <si>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</si>
  <si>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</si>
  <si>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</si>
  <si>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</si>
  <si>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</si>
  <si>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</si>
  <si>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</si>
  <si>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</si>
  <si>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</si>
  <si>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</si>
  <si>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</si>
  <si>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</si>
  <si>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</si>
  <si>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</si>
  <si>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</si>
  <si>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</si>
  <si>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</si>
  <si>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</si>
  <si>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</si>
  <si>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</si>
  <si>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</si>
  <si>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</si>
  <si>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</si>
  <si>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</si>
  <si>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</si>
  <si>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</si>
  <si>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</si>
  <si>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</si>
  <si>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</si>
  <si>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</si>
  <si>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</si>
  <si>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</si>
  <si>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</si>
  <si>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</si>
  <si>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</si>
  <si>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</si>
  <si>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</si>
  <si>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</si>
  <si>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</si>
  <si>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</si>
  <si>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</si>
  <si>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</si>
  <si>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</si>
  <si>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</si>
  <si>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</si>
  <si>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</si>
  <si>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</si>
  <si>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</si>
  <si>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</si>
  <si>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</si>
  <si>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</si>
  <si>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</si>
  <si>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</si>
  <si>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</si>
  <si>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</si>
  <si>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</si>
  <si>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</si>
  <si>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</si>
  <si>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</si>
  <si>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</si>
  <si>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</si>
  <si>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</si>
  <si>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</si>
  <si>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</si>
  <si>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</si>
  <si>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</si>
  <si>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</si>
  <si>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</si>
  <si>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</si>
  <si>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</si>
  <si>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</si>
  <si>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</si>
  <si>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</si>
  <si>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</si>
  <si>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</si>
  <si>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</si>
  <si>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</si>
  <si>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</si>
  <si>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</si>
  <si>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</si>
  <si>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</si>
  <si>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</si>
  <si>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</si>
  <si>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</si>
  <si>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</si>
  <si>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</si>
  <si>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</si>
  <si>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</si>
  <si>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</si>
  <si>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</si>
  <si>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</si>
  <si>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</si>
  <si>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</si>
  <si>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</si>
  <si>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</si>
  <si>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</si>
  <si>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</si>
  <si>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</si>
  <si>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</si>
  <si>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</si>
  <si>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</si>
  <si>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</si>
  <si>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</si>
  <si>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</si>
  <si>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</si>
  <si>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</si>
  <si>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</si>
  <si>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</si>
  <si>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</si>
  <si>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</si>
  <si>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</si>
  <si>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</si>
  <si>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</si>
  <si>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</si>
  <si>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</si>
  <si>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</si>
  <si>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</si>
  <si>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</si>
  <si>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</si>
  <si>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</si>
  <si>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</si>
  <si>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</si>
  <si>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</si>
  <si>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</si>
  <si>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</si>
  <si>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</si>
  <si>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</si>
  <si>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</si>
  <si>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</si>
  <si>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</si>
  <si>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</si>
  <si>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</si>
  <si>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</si>
  <si>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</si>
  <si>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</si>
  <si>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</si>
  <si>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</si>
  <si>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</si>
  <si>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</si>
  <si>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</si>
  <si>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</si>
  <si>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</si>
  <si>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</si>
  <si>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</si>
  <si>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</si>
  <si>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</si>
  <si>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</si>
  <si>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</si>
  <si>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</si>
  <si>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</si>
  <si>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</si>
  <si>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</si>
  <si>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</si>
  <si>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</si>
  <si>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</si>
  <si>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</si>
  <si>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</si>
  <si>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</si>
  <si>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</si>
  <si>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</si>
  <si>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</si>
  <si>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</si>
  <si>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</si>
  <si>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</si>
  <si>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</si>
  <si>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</si>
  <si>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</si>
  <si>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</si>
  <si>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</si>
  <si>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</si>
  <si>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</si>
  <si>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</si>
  <si>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</si>
  <si>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</si>
  <si>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</si>
  <si>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</si>
  <si>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</si>
  <si>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</si>
  <si>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</si>
  <si>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</si>
  <si>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</si>
  <si>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</si>
  <si>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</si>
  <si>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</si>
  <si>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</si>
  <si>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</si>
  <si>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</si>
  <si>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</si>
  <si>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</si>
  <si>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</si>
  <si>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</si>
  <si>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</si>
  <si>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</si>
  <si>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</si>
  <si>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</si>
  <si>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</si>
  <si>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</si>
  <si>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</si>
  <si>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</si>
  <si>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</si>
  <si>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</si>
  <si>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</si>
  <si>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</si>
  <si>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</si>
  <si>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</si>
  <si>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</si>
  <si>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</si>
  <si>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</si>
  <si>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</si>
  <si>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</si>
  <si>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</si>
  <si>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</si>
  <si>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</si>
  <si>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</si>
  <si>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</si>
  <si>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</si>
  <si>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</si>
  <si>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</si>
  <si>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</si>
  <si>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</si>
  <si>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</si>
  <si>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</si>
  <si>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</si>
  <si>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</si>
  <si>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</si>
  <si>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</si>
  <si>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</si>
  <si>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</si>
  <si>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</si>
  <si>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</si>
  <si>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</si>
  <si>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</si>
  <si>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</si>
  <si>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</si>
  <si>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</si>
  <si>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</si>
  <si>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</si>
  <si>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</si>
  <si>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</si>
  <si>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</si>
  <si>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</si>
  <si>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</si>
  <si>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</si>
  <si>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</si>
  <si>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</si>
  <si>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</si>
  <si>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</si>
  <si>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</si>
  <si>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</si>
  <si>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</si>
  <si>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</si>
  <si>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</si>
  <si>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</si>
  <si>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</si>
  <si>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</si>
  <si>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</si>
  <si>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</si>
  <si>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</si>
  <si>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</si>
  <si>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</si>
  <si>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</si>
  <si>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</si>
  <si>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</si>
  <si>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</si>
  <si>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</si>
  <si>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</si>
  <si>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</si>
  <si>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</si>
  <si>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</si>
  <si>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</si>
  <si>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</si>
  <si>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</si>
  <si>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</si>
  <si>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</si>
  <si>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</si>
  <si>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</si>
  <si>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</si>
  <si>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</si>
  <si>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</si>
  <si>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</si>
  <si>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</si>
  <si>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</si>
  <si>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</si>
  <si>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</si>
  <si>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</si>
  <si>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</si>
  <si>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</si>
  <si>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</si>
  <si>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</si>
  <si>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</si>
  <si>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</si>
  <si>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</si>
  <si>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</si>
  <si>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</si>
  <si>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</si>
  <si>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</si>
  <si>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</si>
  <si>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</si>
  <si>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</si>
  <si>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</si>
  <si>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</si>
  <si>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</si>
  <si>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</si>
  <si>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</si>
  <si>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</si>
  <si>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</si>
  <si>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</si>
  <si>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</si>
  <si>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</si>
  <si>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</si>
  <si>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</si>
  <si>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</si>
  <si>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</si>
  <si>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</si>
  <si>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</si>
  <si>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</si>
  <si>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</si>
  <si>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</si>
  <si>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</si>
  <si>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</si>
  <si>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</si>
  <si>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</si>
  <si>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</si>
  <si>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</si>
  <si>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</si>
  <si>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</si>
  <si>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</si>
  <si>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</si>
  <si>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</si>
  <si>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</si>
  <si>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</si>
  <si>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</si>
  <si>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</si>
  <si>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</si>
  <si>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</si>
  <si>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</si>
  <si>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</si>
  <si>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</si>
  <si>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</si>
  <si>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</si>
  <si>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</si>
  <si>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</si>
  <si>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</si>
  <si>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</si>
  <si>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</si>
  <si>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</si>
  <si>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</si>
  <si>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</si>
  <si>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</si>
  <si>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</si>
  <si>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</si>
  <si>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</si>
  <si>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</si>
  <si>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</si>
  <si>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</si>
  <si>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</si>
  <si>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</si>
  <si>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</si>
  <si>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</si>
  <si>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</si>
  <si>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</si>
  <si>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</si>
  <si>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</si>
  <si>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</si>
  <si>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</si>
  <si>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</si>
  <si>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</si>
  <si>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</si>
  <si>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</si>
  <si>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</si>
  <si>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</si>
  <si>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</si>
  <si>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</si>
  <si>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</si>
  <si>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</si>
  <si>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</si>
  <si>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</si>
  <si>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</si>
  <si>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</si>
  <si>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</si>
  <si>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</si>
  <si>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</si>
  <si>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</si>
  <si>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</si>
  <si>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</si>
  <si>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</si>
  <si>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</si>
  <si>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</si>
  <si>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</si>
  <si>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</si>
  <si>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</si>
  <si>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</si>
  <si>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</si>
  <si>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</si>
  <si>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</si>
  <si>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</si>
  <si>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</si>
  <si>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</si>
  <si>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</si>
  <si>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</si>
  <si>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</si>
  <si>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</si>
  <si>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</si>
  <si>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</si>
  <si>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</si>
  <si>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</si>
  <si>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</si>
  <si>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</si>
  <si>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</si>
  <si>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</si>
  <si>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</si>
  <si>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</si>
  <si>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</si>
  <si>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</si>
  <si>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</si>
  <si>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</si>
  <si>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</si>
  <si>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</si>
  <si>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</si>
  <si>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</si>
  <si>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</si>
  <si>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</si>
  <si>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</si>
  <si>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</si>
  <si>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</si>
  <si>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</si>
  <si>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</si>
  <si>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</si>
  <si>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</si>
  <si>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</si>
  <si>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</si>
  <si>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</si>
  <si>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</si>
  <si>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</si>
  <si>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</si>
  <si>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</si>
  <si>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</si>
  <si>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</si>
  <si>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</si>
  <si>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</si>
  <si>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</si>
  <si>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</si>
  <si>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</si>
  <si>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</si>
  <si>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</si>
  <si>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</si>
  <si>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</si>
  <si>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</si>
  <si>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</si>
  <si>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</si>
  <si>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</si>
  <si>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</si>
  <si>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</si>
  <si>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</si>
  <si>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</si>
  <si>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</si>
  <si>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</si>
  <si>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</si>
  <si>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</si>
  <si>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</si>
  <si>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</si>
  <si>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</si>
  <si>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</si>
  <si>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</si>
  <si>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</si>
  <si>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</si>
  <si>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</si>
  <si>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</si>
  <si>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</si>
  <si>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</si>
  <si>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</si>
  <si>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</si>
  <si>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</si>
  <si>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</si>
  <si>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</si>
  <si>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</si>
  <si>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</si>
  <si>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</si>
  <si>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</si>
  <si>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</si>
  <si>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</si>
  <si>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</si>
  <si>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</si>
  <si>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</si>
  <si>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</si>
  <si>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</si>
  <si>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</si>
  <si>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</si>
  <si>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</si>
  <si>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</si>
  <si>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</si>
  <si>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</si>
  <si>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</si>
  <si>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</si>
  <si>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</si>
  <si>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</si>
  <si>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</si>
  <si>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</si>
  <si>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</si>
  <si>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</si>
  <si>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</si>
  <si>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</si>
  <si>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</si>
  <si>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</si>
  <si>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</si>
  <si>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</si>
  <si>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</si>
  <si>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</si>
  <si>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</si>
  <si>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</si>
  <si>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</si>
  <si>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</si>
  <si>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</si>
  <si>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</si>
  <si>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</si>
  <si>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</si>
  <si>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</si>
  <si>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</si>
  <si>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</si>
  <si>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</si>
  <si>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</si>
  <si>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</si>
  <si>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</si>
  <si>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</si>
  <si>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</si>
  <si>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</si>
  <si>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</si>
  <si>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</si>
  <si>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</si>
  <si>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</si>
  <si>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</si>
  <si>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</si>
  <si>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</si>
  <si>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</si>
  <si>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</si>
  <si>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</si>
  <si>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</si>
  <si>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</si>
  <si>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</si>
  <si>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</si>
  <si>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</si>
  <si>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</si>
  <si>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</si>
  <si>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</si>
  <si>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</si>
  <si>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</si>
  <si>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</si>
  <si>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</si>
  <si>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</si>
  <si>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</si>
  <si>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</si>
  <si>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</si>
  <si>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</si>
  <si>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</si>
  <si>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</si>
  <si>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</si>
  <si>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</si>
  <si>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</si>
  <si>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</si>
  <si>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</si>
  <si>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</si>
  <si>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</si>
  <si>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</si>
  <si>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</si>
  <si>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</si>
  <si>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</si>
  <si>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</si>
  <si>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</si>
  <si>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</si>
  <si>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</si>
  <si>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</si>
  <si>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</si>
  <si>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</si>
  <si>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</si>
  <si>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</si>
  <si>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</si>
  <si>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</si>
  <si>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</si>
  <si>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</si>
  <si>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</si>
  <si>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</si>
  <si>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</si>
  <si>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</si>
  <si>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</si>
  <si>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</si>
  <si>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</si>
  <si>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</si>
  <si>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</si>
  <si>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</si>
  <si>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</si>
  <si>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</si>
  <si>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</si>
  <si>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</si>
  <si>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</si>
  <si>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</si>
  <si>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</si>
  <si>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</si>
  <si>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</si>
  <si>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</si>
  <si>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</si>
  <si>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</si>
  <si>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</si>
  <si>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</si>
  <si>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</si>
  <si>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</si>
  <si>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</si>
  <si>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</si>
  <si>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</si>
  <si>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</si>
  <si>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</si>
  <si>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</si>
  <si>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</si>
  <si>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</si>
  <si>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</si>
  <si>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</si>
  <si>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</si>
  <si>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</si>
  <si>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</si>
  <si>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</si>
  <si>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</si>
  <si>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</si>
  <si>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</si>
  <si>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</si>
  <si>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</si>
  <si>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</si>
  <si>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</si>
  <si>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</si>
  <si>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</si>
  <si>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</si>
  <si>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</si>
  <si>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</si>
  <si>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</si>
  <si>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</si>
  <si>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</si>
  <si>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</si>
  <si>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</si>
  <si>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</si>
  <si>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</si>
  <si>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</si>
  <si>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</si>
  <si>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</si>
  <si>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</si>
  <si>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</si>
  <si>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</si>
  <si>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</si>
  <si>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</si>
  <si>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</si>
  <si>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</si>
  <si>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</si>
  <si>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</si>
  <si>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</si>
  <si>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</si>
  <si>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</si>
  <si>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</si>
  <si>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</si>
  <si>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</si>
  <si>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</si>
  <si>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</si>
  <si>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</si>
  <si>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</si>
  <si>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</si>
  <si>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</si>
  <si>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</si>
  <si>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</si>
  <si>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</si>
  <si>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</si>
  <si>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</si>
  <si>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</si>
  <si>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</si>
  <si>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</si>
  <si>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</si>
  <si>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</si>
  <si>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</si>
  <si>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</si>
  <si>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</si>
  <si>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</si>
  <si>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</si>
  <si>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</si>
  <si>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</si>
  <si>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</si>
  <si>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</si>
  <si>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</si>
  <si>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</si>
  <si>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</si>
  <si>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</si>
  <si>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</si>
  <si>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</si>
  <si>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</si>
  <si>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</si>
  <si>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</si>
  <si>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</si>
  <si>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</si>
  <si>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</si>
  <si>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</si>
  <si>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</si>
  <si>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</si>
  <si>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</si>
  <si>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</si>
  <si>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</si>
  <si>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</si>
  <si>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</si>
  <si>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</si>
  <si>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</si>
  <si>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</si>
  <si>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</si>
  <si>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</si>
  <si>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</si>
  <si>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</si>
  <si>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</si>
  <si>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</si>
  <si>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</si>
  <si>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</si>
  <si>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</si>
  <si>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</si>
  <si>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</si>
  <si>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</si>
  <si>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</si>
  <si>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</si>
  <si>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</si>
  <si>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</si>
  <si>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</si>
  <si>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</si>
  <si>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</si>
  <si>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</si>
  <si>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</si>
  <si>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</si>
  <si>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</si>
  <si>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</si>
  <si>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</si>
  <si>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</si>
  <si>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</si>
  <si>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</si>
  <si>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</si>
  <si>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</si>
  <si>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</si>
  <si>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</si>
  <si>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</si>
  <si>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</si>
  <si>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</si>
  <si>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</si>
  <si>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</si>
  <si>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</si>
  <si>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</si>
  <si>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</si>
  <si>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</si>
  <si>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</si>
  <si>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</si>
  <si>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</si>
  <si>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</si>
  <si>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</si>
  <si>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</si>
  <si>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</si>
  <si>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</si>
  <si>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</si>
  <si>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</si>
  <si>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</si>
  <si>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</si>
  <si>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</si>
  <si>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</si>
  <si>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</si>
  <si>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</si>
  <si>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</si>
  <si>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</si>
  <si>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</si>
  <si>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</si>
  <si>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</si>
  <si>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</si>
  <si>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</si>
  <si>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</si>
  <si>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</si>
  <si>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</si>
  <si>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</si>
  <si>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</si>
  <si>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</si>
  <si>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</si>
  <si>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</si>
  <si>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</si>
  <si>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</si>
  <si>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</si>
  <si>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</si>
  <si>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</si>
  <si>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</si>
  <si>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</si>
  <si>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</si>
  <si>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</si>
  <si>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</si>
  <si>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</si>
  <si>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</si>
  <si>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</si>
  <si>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</si>
  <si>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</si>
  <si>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</si>
  <si>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</si>
  <si>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</si>
  <si>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</si>
  <si>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</si>
  <si>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</si>
  <si>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</si>
  <si>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</si>
  <si>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</si>
  <si>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</si>
  <si>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</si>
  <si>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</si>
  <si>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</si>
  <si>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</si>
  <si>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</si>
  <si>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</si>
  <si>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</si>
  <si>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</si>
  <si>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</si>
  <si>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</si>
  <si>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</si>
  <si>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</si>
  <si>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</si>
  <si>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</si>
  <si>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</si>
  <si>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</si>
  <si>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</si>
  <si>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</si>
  <si>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</si>
  <si>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</si>
  <si>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</si>
  <si>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</si>
  <si>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</si>
  <si>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</si>
  <si>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</si>
  <si>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</si>
  <si>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</si>
  <si>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</si>
  <si>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</si>
  <si>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</si>
  <si>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</si>
  <si>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</si>
  <si>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</si>
  <si>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</si>
  <si>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</si>
  <si>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</si>
  <si>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</si>
  <si>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</si>
  <si>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</si>
  <si>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</si>
  <si>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</si>
  <si>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</si>
  <si>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</si>
  <si>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</si>
  <si>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</si>
  <si>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</si>
  <si>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</si>
  <si>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</si>
  <si>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</si>
  <si>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</si>
  <si>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</si>
  <si>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</si>
  <si>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</si>
  <si>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</si>
  <si>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</si>
  <si>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</si>
  <si>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</si>
  <si>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</si>
  <si>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</si>
  <si>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</si>
  <si>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</si>
  <si>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</si>
  <si>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</si>
  <si>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</si>
  <si>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</si>
  <si>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</si>
  <si>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</si>
  <si>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</si>
  <si>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</si>
  <si>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</si>
  <si>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</si>
  <si>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</si>
  <si>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</si>
  <si>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</si>
  <si>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</si>
  <si>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</si>
  <si>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</si>
  <si>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</si>
  <si>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</si>
  <si>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</si>
  <si>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</si>
  <si>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</si>
  <si>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</si>
  <si>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</si>
  <si>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</si>
  <si>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</si>
  <si>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</si>
  <si>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</si>
  <si>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</si>
  <si>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</si>
  <si>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</si>
  <si>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</si>
  <si>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</si>
  <si>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</si>
  <si>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</si>
  <si>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</si>
  <si>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</si>
  <si>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</si>
  <si>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</si>
  <si>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</si>
  <si>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</si>
  <si>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</si>
  <si>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</si>
  <si>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</si>
  <si>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</si>
  <si>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</si>
  <si>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</si>
  <si>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</si>
  <si>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</si>
  <si>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</si>
  <si>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</si>
  <si>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</si>
  <si>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</si>
  <si>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</si>
  <si>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</si>
  <si>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</si>
  <si>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</si>
  <si>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</si>
  <si>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</si>
  <si>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</si>
  <si>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</si>
  <si>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</si>
  <si>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</si>
  <si>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</si>
  <si>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</si>
  <si>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</si>
  <si>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</si>
  <si>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</si>
  <si>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</si>
  <si>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</si>
  <si>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</si>
  <si>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</si>
  <si>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</si>
  <si>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</si>
  <si>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</si>
  <si>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</si>
  <si>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</si>
  <si>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</si>
  <si>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</si>
  <si>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</si>
  <si>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</si>
  <si>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</si>
  <si>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</si>
  <si>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</si>
  <si>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</si>
  <si>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</si>
  <si>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</si>
  <si>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</si>
  <si>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</si>
  <si>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</si>
  <si>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</si>
  <si>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</si>
  <si>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</si>
  <si>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</si>
  <si>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</si>
  <si>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</si>
  <si>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</si>
  <si>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</si>
  <si>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</si>
  <si>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</si>
  <si>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</si>
  <si>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</si>
  <si>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</si>
  <si>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</si>
  <si>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</si>
  <si>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</si>
  <si>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</si>
  <si>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</si>
  <si>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</si>
  <si>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</si>
  <si>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</si>
  <si>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</si>
  <si>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</si>
  <si>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</si>
  <si>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</si>
  <si>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</si>
  <si>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</si>
  <si>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</si>
  <si>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</si>
  <si>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</si>
  <si>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</si>
  <si>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</si>
  <si>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</si>
  <si>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</si>
  <si>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</si>
  <si>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</si>
  <si>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</si>
  <si>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</si>
  <si>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</si>
  <si>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</si>
  <si>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</si>
  <si>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</si>
  <si>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</si>
  <si>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</si>
  <si>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</si>
  <si>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</si>
  <si>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</si>
  <si>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</si>
  <si>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</si>
  <si>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</si>
  <si>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</si>
  <si>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</si>
  <si>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</si>
  <si>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</si>
  <si>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</si>
  <si>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</si>
  <si>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</si>
  <si>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</si>
  <si>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</si>
  <si>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</si>
  <si>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</si>
  <si>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</si>
  <si>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</si>
  <si>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</si>
  <si>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</si>
  <si>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</si>
  <si>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</si>
  <si>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</si>
  <si>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</si>
  <si>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</si>
  <si>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</si>
  <si>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</si>
  <si>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</si>
  <si>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</si>
  <si>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</si>
  <si>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</si>
  <si>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</si>
  <si>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</si>
  <si>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</si>
  <si>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</si>
  <si>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</si>
  <si>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</si>
  <si>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</si>
  <si>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</si>
  <si>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</si>
  <si>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</si>
  <si>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</si>
  <si>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</si>
  <si>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</si>
  <si>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</si>
  <si>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</si>
  <si>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</si>
  <si>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</si>
  <si>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</si>
  <si>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</si>
  <si>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</si>
  <si>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</si>
  <si>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</si>
  <si>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</si>
  <si>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</si>
  <si>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</si>
  <si>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</si>
  <si>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</si>
  <si>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</si>
  <si>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</si>
  <si>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</si>
  <si>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</si>
  <si>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</si>
  <si>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</si>
  <si>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</si>
  <si>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</si>
  <si>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</si>
  <si>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</si>
  <si>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</si>
  <si>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</si>
  <si>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</si>
  <si>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</si>
  <si>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</si>
  <si>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</si>
  <si>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</si>
  <si>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</si>
  <si>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</si>
  <si>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</si>
  <si>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</si>
  <si>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</si>
  <si>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</si>
  <si>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</si>
  <si>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</si>
  <si>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</si>
  <si>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</si>
  <si>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</si>
  <si>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</si>
  <si>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</si>
  <si>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</si>
  <si>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</si>
  <si>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</si>
  <si>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</si>
  <si>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</si>
  <si>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</si>
  <si>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</si>
  <si>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</si>
  <si>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</si>
  <si>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</si>
  <si>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</si>
  <si>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</si>
  <si>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</si>
  <si>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</si>
  <si>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</si>
  <si>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</si>
  <si>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</si>
  <si>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</si>
  <si>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</si>
  <si>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</si>
  <si>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</si>
  <si>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</si>
  <si>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</si>
  <si>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</si>
  <si>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</si>
  <si>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</si>
  <si>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</si>
  <si>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</si>
  <si>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</si>
  <si>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</si>
  <si>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</si>
  <si>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</si>
  <si>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</si>
  <si>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</si>
  <si>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</si>
  <si>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</si>
  <si>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</si>
  <si>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</si>
  <si>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</si>
  <si>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</si>
  <si>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</si>
  <si>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</si>
  <si>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</si>
  <si>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</si>
  <si>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</si>
  <si>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</si>
  <si>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</si>
  <si>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</si>
  <si>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</si>
  <si>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</si>
  <si>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</si>
  <si>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</si>
  <si>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</si>
  <si>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</si>
  <si>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</si>
  <si>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</si>
  <si>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</si>
  <si>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</si>
  <si>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</si>
  <si>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</si>
  <si>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</si>
  <si>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</si>
  <si>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</si>
  <si>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</si>
  <si>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</si>
  <si>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</si>
  <si>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</si>
  <si>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</si>
  <si>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</si>
  <si>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</si>
  <si>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</si>
  <si>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</si>
  <si>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</si>
  <si>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</si>
  <si>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</si>
  <si>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</si>
  <si>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</si>
  <si>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</si>
  <si>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</si>
  <si>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</si>
  <si>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</si>
  <si>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</si>
  <si>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</si>
  <si>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</si>
  <si>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</si>
  <si>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</si>
  <si>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</si>
  <si>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</si>
  <si>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</si>
  <si>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</si>
  <si>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</si>
  <si>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</si>
  <si>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</si>
  <si>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</si>
  <si>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</si>
  <si>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</si>
  <si>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</si>
  <si>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</si>
  <si>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</si>
  <si>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</si>
  <si>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</si>
  <si>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</si>
  <si>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</si>
  <si>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</si>
  <si>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</si>
  <si>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</si>
  <si>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</si>
  <si>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</si>
  <si>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</si>
  <si>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</si>
  <si>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</si>
  <si>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</si>
  <si>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</si>
  <si>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</si>
  <si>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</si>
  <si>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</si>
  <si>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</si>
  <si>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</si>
  <si>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</si>
  <si>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</si>
  <si>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</si>
  <si>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</si>
  <si>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</si>
  <si>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</si>
  <si>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</si>
  <si>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</si>
  <si>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</si>
  <si>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</si>
  <si>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</si>
  <si>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</si>
  <si>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</si>
  <si>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</si>
  <si>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</si>
  <si>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</si>
  <si>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</si>
  <si>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</si>
  <si>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</si>
  <si>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</si>
  <si>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</si>
  <si>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</si>
  <si>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</si>
  <si>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</si>
  <si>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</si>
  <si>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</si>
  <si>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</si>
  <si>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</si>
  <si>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</si>
  <si>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</si>
  <si>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</si>
  <si>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</si>
  <si>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</si>
  <si>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</si>
  <si>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</si>
  <si>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</si>
  <si>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</si>
  <si>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</si>
  <si>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</si>
  <si>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</si>
  <si>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</si>
  <si>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</si>
  <si>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</si>
  <si>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</si>
  <si>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</si>
  <si>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</si>
  <si>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</si>
  <si>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</si>
  <si>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</si>
  <si>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</si>
  <si>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</si>
  <si>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</si>
  <si>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</si>
  <si>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</si>
  <si>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</si>
  <si>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</si>
  <si>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</si>
  <si>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</si>
  <si>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</si>
  <si>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</si>
  <si>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</si>
  <si>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</si>
  <si>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</si>
  <si>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</si>
  <si>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</si>
  <si>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</si>
  <si>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</si>
  <si>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</si>
  <si>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</si>
  <si>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</si>
  <si>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</si>
  <si>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</si>
  <si>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</si>
  <si>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</si>
  <si>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</si>
  <si>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</si>
  <si>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</si>
  <si>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</si>
  <si>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</si>
  <si>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</si>
  <si>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</si>
  <si>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</si>
  <si>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</si>
  <si>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</si>
  <si>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</si>
  <si>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</si>
  <si>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</si>
  <si>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</si>
  <si>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</si>
  <si>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</si>
  <si>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</si>
  <si>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</si>
  <si>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</si>
  <si>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</si>
  <si>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</si>
  <si>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</si>
  <si>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</si>
  <si>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</si>
  <si>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</si>
  <si>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</si>
  <si>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</si>
  <si>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</si>
  <si>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</si>
  <si>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</si>
  <si>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</si>
  <si>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</si>
  <si>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</si>
  <si>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</si>
  <si>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</si>
  <si>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</si>
  <si>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</si>
  <si>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</si>
  <si>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</si>
  <si>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</si>
  <si>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</si>
  <si>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</si>
  <si>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</si>
  <si>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</si>
  <si>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</si>
  <si>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</si>
  <si>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</si>
  <si>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</si>
  <si>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</si>
  <si>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</si>
  <si>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</si>
  <si>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</si>
  <si>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</si>
  <si>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</si>
  <si>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</si>
  <si>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</si>
  <si>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</si>
  <si>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</si>
  <si>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</si>
  <si>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</si>
  <si>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</si>
  <si>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</si>
  <si>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</si>
  <si>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</si>
  <si>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</si>
  <si>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</si>
  <si>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</si>
  <si>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</si>
  <si>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</si>
  <si>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</si>
  <si>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</si>
  <si>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</si>
  <si>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</si>
  <si>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</si>
  <si>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</si>
  <si>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</si>
  <si>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</si>
  <si>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</si>
  <si>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</si>
  <si>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</si>
  <si>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</si>
  <si>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</si>
  <si>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</si>
  <si>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</si>
  <si>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</si>
  <si>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</si>
  <si>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</si>
  <si>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</si>
  <si>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</si>
  <si>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</si>
  <si>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</si>
  <si>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</si>
  <si>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</si>
  <si>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</si>
  <si>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</si>
  <si>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</si>
  <si>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</si>
  <si>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</si>
  <si>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</si>
  <si>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</si>
  <si>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</si>
  <si>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</si>
  <si>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</si>
  <si>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</si>
  <si>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</si>
  <si>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</si>
  <si>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</si>
  <si>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</si>
  <si>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</si>
  <si>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</si>
  <si>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</si>
  <si>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</si>
  <si>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</si>
  <si>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</si>
  <si>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</si>
  <si>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</si>
  <si>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</si>
  <si>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</si>
  <si>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</si>
  <si>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</si>
  <si>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</si>
  <si>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</si>
  <si>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</si>
  <si>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</si>
  <si>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</si>
  <si>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</si>
  <si>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</si>
  <si>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</si>
  <si>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</si>
  <si>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</si>
  <si>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</si>
  <si>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</si>
  <si>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</si>
  <si>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</si>
  <si>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</si>
  <si>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</si>
  <si>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</si>
  <si>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</si>
  <si>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</si>
  <si>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</si>
  <si>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</si>
  <si>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</si>
  <si>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</si>
  <si>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</si>
  <si>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</si>
  <si>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</si>
  <si>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</si>
  <si>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</si>
  <si>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</si>
  <si>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</si>
  <si>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</si>
  <si>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</si>
  <si>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</si>
  <si>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</si>
  <si>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</si>
  <si>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</si>
  <si>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</si>
  <si>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</si>
  <si>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</si>
  <si>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</si>
  <si>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</si>
  <si>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</si>
  <si>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</si>
  <si>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</si>
  <si>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</si>
  <si>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</si>
  <si>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</si>
  <si>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</si>
  <si>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</si>
  <si>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</si>
  <si>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</si>
  <si>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</si>
  <si>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</si>
  <si>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</si>
  <si>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</si>
  <si>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</si>
  <si>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</si>
  <si>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</si>
  <si>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</si>
  <si>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</si>
  <si>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</si>
  <si>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</si>
  <si>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</si>
  <si>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</si>
  <si>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</si>
  <si>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</si>
  <si>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</si>
  <si>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</si>
  <si>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</si>
  <si>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</si>
  <si>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</si>
  <si>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</si>
  <si>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</si>
  <si>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</si>
  <si>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</si>
  <si>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</si>
  <si>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</si>
  <si>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</si>
  <si>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</si>
  <si>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</si>
  <si>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</si>
  <si>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</si>
  <si>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</si>
  <si>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</si>
  <si>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</si>
  <si>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</si>
  <si>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</si>
  <si>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</si>
  <si>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</si>
  <si>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</si>
  <si>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</si>
  <si>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</si>
  <si>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</si>
  <si>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</si>
  <si>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</si>
  <si>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</si>
  <si>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</si>
  <si>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</si>
  <si>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</si>
  <si>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</si>
  <si>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</si>
  <si>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</si>
  <si>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</si>
  <si>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</si>
  <si>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</si>
  <si>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</si>
  <si>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</si>
  <si>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</si>
  <si>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</si>
  <si>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</si>
  <si>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</si>
  <si>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</si>
  <si>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</si>
  <si>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</si>
  <si>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</si>
  <si>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</si>
  <si>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</si>
  <si>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</si>
  <si>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</si>
  <si>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</si>
  <si>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</si>
  <si>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</si>
  <si>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</si>
  <si>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</si>
  <si>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</si>
  <si>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</si>
  <si>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</si>
  <si>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</si>
  <si>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</si>
  <si>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</si>
  <si>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</si>
  <si>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</si>
  <si>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</si>
  <si>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</si>
  <si>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</si>
  <si>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</si>
  <si>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</si>
  <si>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</si>
  <si>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</si>
  <si>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</si>
  <si>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</si>
  <si>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</si>
  <si>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</si>
  <si>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</si>
  <si>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</si>
  <si>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</si>
  <si>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</si>
  <si>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</si>
  <si>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</si>
  <si>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</si>
  <si>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</si>
  <si>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</si>
  <si>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</si>
  <si>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</si>
  <si>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</si>
  <si>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</si>
  <si>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</si>
  <si>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</si>
  <si>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</si>
  <si>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</si>
  <si>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</si>
  <si>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</si>
  <si>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</si>
  <si>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</si>
  <si>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</si>
  <si>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</si>
  <si>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</si>
  <si>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</si>
  <si>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</si>
  <si>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</si>
  <si>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</si>
  <si>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</si>
  <si>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</si>
  <si>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</si>
  <si>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</si>
  <si>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</si>
  <si>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</si>
  <si>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</si>
  <si>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</si>
  <si>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</si>
  <si>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</si>
  <si>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</si>
  <si>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</si>
  <si>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</si>
  <si>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</si>
  <si>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</si>
  <si>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</si>
  <si>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</si>
  <si>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</si>
  <si>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</si>
  <si>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</si>
  <si>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</si>
  <si>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</si>
  <si>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</si>
  <si>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</si>
  <si>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</si>
  <si>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</si>
  <si>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</si>
  <si>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</si>
  <si>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</si>
  <si>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</si>
  <si>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</si>
  <si>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</si>
  <si>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</si>
  <si>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</si>
  <si>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</si>
  <si>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</si>
  <si>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</si>
  <si>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</si>
  <si>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</si>
  <si>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</si>
  <si>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</si>
  <si>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</si>
  <si>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</si>
  <si>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</si>
  <si>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</si>
  <si>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</si>
  <si>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</si>
  <si>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</si>
  <si>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</si>
  <si>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</si>
  <si>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</si>
  <si>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</si>
  <si>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</si>
  <si>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</si>
  <si>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</si>
  <si>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</si>
  <si>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</si>
  <si>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</si>
  <si>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</si>
  <si>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</si>
  <si>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</si>
  <si>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</si>
  <si>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</si>
  <si>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</si>
  <si>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</si>
  <si>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</si>
  <si>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</si>
  <si>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</si>
  <si>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</si>
  <si>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</si>
  <si>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</si>
  <si>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</si>
  <si>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</si>
  <si>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</si>
  <si>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</si>
  <si>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</si>
  <si>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</si>
  <si>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</si>
  <si>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</si>
  <si>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</si>
  <si>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</si>
  <si>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</si>
  <si>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</si>
  <si>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</si>
  <si>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</si>
  <si>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</si>
  <si>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</si>
  <si>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</si>
  <si>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</si>
  <si>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</si>
  <si>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</si>
  <si>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</si>
  <si>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</si>
  <si>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</si>
  <si>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</si>
  <si>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</si>
  <si>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</si>
  <si>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</si>
  <si>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</si>
  <si>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</si>
  <si>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</si>
  <si>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</si>
  <si>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</si>
  <si>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</si>
  <si>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</si>
  <si>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</si>
  <si>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</si>
  <si>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</si>
  <si>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</si>
  <si>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</si>
  <si>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</si>
  <si>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</si>
  <si>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</si>
  <si>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</si>
  <si>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</si>
  <si>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</si>
  <si>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</si>
  <si>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</si>
  <si>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</si>
  <si>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</si>
  <si>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</si>
  <si>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</si>
  <si>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</si>
  <si>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</si>
  <si>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</si>
  <si>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</si>
  <si>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</si>
  <si>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</si>
  <si>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</si>
  <si>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</si>
  <si>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</si>
  <si>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</si>
  <si>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</si>
  <si>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</si>
  <si>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</si>
  <si>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</si>
  <si>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</si>
  <si>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</si>
  <si>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</si>
  <si>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</si>
  <si>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</si>
  <si>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</si>
  <si>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</si>
  <si>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</si>
  <si>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</si>
  <si>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</si>
  <si>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</si>
  <si>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</si>
  <si>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</si>
  <si>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</si>
  <si>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</si>
  <si>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</si>
  <si>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</si>
  <si>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</si>
  <si>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</si>
  <si>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</si>
  <si>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</si>
  <si>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</si>
  <si>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</si>
  <si>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</si>
  <si>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</si>
  <si>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</si>
  <si>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</si>
  <si>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</si>
  <si>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</si>
  <si>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</si>
  <si>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</si>
  <si>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</si>
  <si>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</si>
  <si>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</si>
  <si>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</si>
  <si>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</si>
  <si>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</si>
  <si>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</si>
  <si>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</si>
  <si>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</si>
  <si>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</si>
  <si>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</si>
  <si>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</si>
  <si>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</si>
  <si>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</si>
  <si>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</si>
  <si>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</si>
  <si>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</si>
  <si>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</si>
  <si>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</si>
  <si>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</si>
  <si>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</si>
  <si>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</si>
  <si>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</si>
  <si>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</si>
  <si>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</si>
  <si>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</si>
  <si>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</si>
  <si>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</si>
  <si>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</si>
  <si>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</si>
  <si>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</si>
  <si>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</si>
  <si>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</si>
  <si>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</si>
  <si>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</si>
  <si>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</si>
  <si>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</si>
  <si>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</si>
  <si>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</si>
  <si>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</si>
  <si>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</si>
  <si>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</si>
  <si>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</si>
  <si>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</si>
  <si>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</si>
  <si>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</si>
  <si>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</si>
  <si>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</si>
  <si>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</si>
  <si>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</si>
  <si>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</si>
  <si>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</si>
  <si>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</si>
  <si>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</si>
  <si>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</si>
  <si>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</si>
  <si>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</si>
  <si>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</si>
  <si>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</si>
  <si>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</si>
  <si>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</si>
  <si>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</si>
  <si>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</si>
  <si>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</si>
  <si>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</si>
  <si>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</si>
  <si>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</si>
  <si>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</si>
  <si>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</si>
  <si>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</si>
  <si>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</si>
  <si>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</si>
  <si>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</si>
  <si>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</si>
  <si>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</si>
  <si>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</si>
  <si>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</si>
  <si>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</si>
  <si>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</si>
  <si>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</si>
  <si>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</si>
  <si>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</si>
  <si>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</si>
  <si>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</si>
  <si>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</si>
  <si>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</si>
  <si>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</si>
  <si>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</si>
  <si>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</si>
  <si>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</si>
  <si>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</si>
  <si>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</si>
  <si>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</si>
  <si>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</si>
  <si>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</si>
  <si>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</si>
  <si>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</si>
  <si>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</si>
  <si>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</si>
  <si>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</si>
  <si>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</si>
  <si>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</si>
  <si>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</si>
  <si>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</si>
  <si>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</si>
  <si>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</si>
  <si>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</si>
  <si>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</si>
  <si>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</si>
  <si>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</si>
  <si>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</si>
  <si>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</si>
  <si>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</si>
  <si>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</si>
  <si>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</si>
  <si>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</si>
  <si>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</si>
  <si>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</si>
  <si>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</si>
  <si>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</si>
  <si>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</si>
  <si>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</si>
  <si>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</si>
  <si>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</si>
  <si>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</si>
  <si>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</si>
  <si>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</si>
  <si>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</si>
  <si>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</si>
  <si>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</si>
  <si>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</si>
  <si>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</si>
  <si>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</si>
  <si>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</si>
  <si>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</si>
  <si>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</si>
  <si>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</si>
  <si>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</si>
  <si>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</si>
  <si>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</si>
  <si>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</si>
  <si>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</si>
  <si>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</si>
  <si>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</si>
  <si>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</si>
  <si>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</si>
  <si>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</si>
  <si>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</si>
  <si>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</si>
  <si>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</si>
  <si>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</si>
  <si>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</si>
  <si>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</si>
  <si>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</si>
  <si>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</si>
  <si>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</si>
  <si>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</si>
  <si>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</si>
  <si>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</si>
  <si>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</si>
  <si>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</si>
  <si>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</si>
  <si>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</si>
  <si>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</si>
  <si>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</si>
  <si>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</si>
  <si>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</si>
  <si>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</si>
  <si>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</si>
  <si>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</si>
  <si>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</si>
  <si>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</si>
  <si>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</si>
  <si>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</si>
  <si>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</si>
  <si>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</si>
  <si>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</si>
  <si>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</si>
  <si>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</si>
  <si>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</si>
  <si>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</si>
  <si>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</si>
  <si>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</si>
  <si>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</si>
  <si>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</si>
  <si>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</si>
  <si>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</si>
  <si>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</si>
  <si>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</si>
  <si>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</si>
  <si>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</si>
  <si>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</si>
  <si>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</si>
  <si>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</si>
  <si>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</si>
  <si>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</si>
  <si>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</si>
  <si>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</si>
  <si>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</si>
  <si>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</si>
  <si>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</si>
  <si>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</si>
  <si>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</si>
  <si>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</si>
  <si>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</si>
  <si>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</si>
  <si>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</si>
  <si>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</si>
  <si>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</si>
  <si>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</si>
  <si>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</si>
  <si>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</si>
  <si>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</si>
  <si>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</si>
  <si>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</si>
  <si>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</si>
  <si>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</si>
  <si>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</si>
  <si>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</si>
  <si>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</si>
  <si>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</si>
  <si>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</si>
  <si>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</si>
  <si>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</si>
  <si>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</si>
  <si>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</si>
  <si>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</si>
  <si>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</si>
  <si>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</si>
  <si>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</si>
  <si>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</si>
  <si>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</si>
  <si>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</si>
  <si>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</si>
  <si>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</si>
  <si>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</si>
  <si>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</si>
  <si>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</si>
  <si>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</si>
  <si>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</si>
  <si>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</si>
  <si>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</si>
  <si>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</si>
  <si>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</si>
  <si>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</si>
  <si>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</si>
  <si>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</si>
  <si>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</si>
  <si>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</si>
  <si>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</si>
  <si>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</si>
  <si>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</si>
  <si>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</si>
  <si>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</si>
  <si>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</si>
  <si>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</si>
  <si>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</si>
  <si>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</si>
  <si>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</si>
  <si>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</si>
  <si>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</si>
  <si>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</si>
  <si>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</si>
  <si>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</si>
  <si>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</si>
  <si>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</si>
  <si>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</si>
  <si>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</si>
  <si>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</si>
  <si>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</si>
  <si>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</si>
  <si>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</si>
  <si>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</si>
  <si>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</si>
  <si>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</si>
  <si>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</si>
  <si>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</si>
  <si>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</si>
  <si>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</si>
  <si>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</si>
  <si>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</si>
  <si>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</si>
  <si>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</si>
  <si>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</si>
  <si>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</si>
  <si>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</si>
  <si>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</si>
  <si>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</si>
  <si>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</si>
  <si>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</si>
  <si>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</si>
  <si>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</si>
  <si>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</si>
  <si>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</si>
  <si>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</si>
  <si>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</si>
  <si>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</si>
  <si>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</si>
  <si>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</si>
  <si>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</si>
  <si>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</si>
  <si>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</si>
  <si>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</si>
  <si>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</si>
  <si>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</si>
  <si>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</si>
  <si>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</si>
  <si>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</si>
  <si>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</si>
  <si>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</si>
  <si>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</si>
  <si>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</si>
  <si>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</si>
  <si>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</si>
  <si>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</si>
  <si>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</si>
  <si>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</si>
  <si>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</si>
  <si>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</si>
  <si>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</si>
  <si>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</si>
  <si>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</si>
  <si>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</si>
  <si>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</si>
  <si>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</si>
  <si>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</si>
  <si>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</si>
  <si>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</si>
  <si>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</si>
  <si>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</si>
  <si>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</si>
  <si>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</si>
  <si>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</si>
  <si>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</si>
  <si>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</si>
  <si>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</si>
  <si>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</si>
  <si>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</si>
  <si>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</si>
  <si>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</si>
  <si>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</si>
  <si>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</si>
  <si>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</si>
  <si>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</si>
  <si>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</si>
  <si>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</si>
  <si>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</si>
  <si>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</si>
  <si>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</si>
  <si>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</si>
  <si>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</si>
  <si>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</si>
  <si>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</si>
  <si>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</si>
  <si>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</si>
  <si>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</si>
  <si>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</si>
  <si>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</si>
  <si>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</si>
  <si>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</si>
  <si>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</si>
  <si>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</si>
  <si>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</si>
  <si>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</si>
  <si>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</si>
  <si>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</si>
  <si>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</si>
  <si>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</si>
  <si>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</si>
  <si>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</si>
  <si>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</si>
  <si>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</si>
  <si>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</si>
  <si>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</si>
  <si>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</si>
  <si>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</si>
  <si>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</si>
  <si>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</si>
  <si>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</si>
  <si>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</si>
  <si>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</si>
  <si>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</si>
  <si>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</si>
  <si>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</si>
  <si>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</si>
  <si>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</si>
  <si>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</si>
  <si>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</si>
  <si>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</si>
  <si>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</si>
  <si>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</si>
  <si>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</si>
  <si>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</si>
  <si>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</si>
  <si>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</si>
  <si>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</si>
  <si>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</si>
  <si>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</si>
  <si>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</si>
  <si>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</si>
  <si>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</si>
  <si>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</si>
  <si>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</si>
  <si>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</si>
  <si>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</si>
  <si>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</si>
  <si>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</si>
  <si>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</si>
  <si>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</si>
  <si>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</si>
  <si>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</si>
  <si>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</si>
  <si>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</si>
  <si>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</si>
  <si>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</si>
  <si>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</si>
  <si>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</si>
  <si>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</si>
  <si>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</si>
  <si>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</si>
  <si>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</si>
  <si>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</si>
  <si>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</si>
  <si>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</si>
  <si>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</si>
  <si>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</si>
  <si>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</si>
  <si>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</si>
  <si>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</si>
  <si>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</si>
  <si>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</si>
  <si>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</si>
  <si>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</si>
  <si>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</si>
  <si>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</si>
  <si>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</si>
  <si>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</si>
  <si>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</si>
  <si>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</si>
  <si>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</si>
  <si>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</si>
  <si>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</si>
  <si>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</si>
  <si>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</si>
  <si>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</si>
  <si>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</si>
  <si>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</si>
  <si>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</si>
  <si>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</si>
  <si>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</si>
  <si>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</si>
  <si>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</si>
  <si>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</si>
  <si>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</si>
  <si>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</si>
  <si>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</si>
  <si>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</si>
  <si>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</si>
  <si>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</si>
  <si>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</si>
  <si>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</si>
  <si>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</si>
  <si>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</si>
  <si>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</si>
  <si>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</si>
  <si>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</si>
  <si>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</si>
  <si>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</si>
  <si>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</si>
  <si>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</si>
  <si>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</si>
  <si>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</si>
  <si>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</si>
  <si>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</si>
  <si>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</si>
  <si>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</si>
  <si>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</si>
  <si>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</si>
  <si>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</si>
  <si>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</si>
  <si>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</si>
  <si>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</si>
  <si>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</si>
  <si>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</si>
  <si>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</si>
  <si>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</si>
  <si>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</si>
  <si>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</si>
  <si>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</si>
  <si>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</si>
  <si>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</si>
  <si>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</si>
  <si>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</si>
  <si>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</si>
  <si>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</si>
  <si>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</si>
  <si>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</si>
  <si>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</si>
  <si>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</si>
  <si>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</si>
  <si>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</si>
  <si>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</si>
  <si>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</si>
  <si>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</si>
  <si>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</si>
  <si>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</si>
  <si>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</si>
  <si>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</si>
  <si>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</si>
  <si>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</si>
  <si>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</si>
  <si>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</si>
  <si>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</si>
  <si>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</si>
  <si>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</si>
  <si>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</si>
  <si>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</si>
  <si>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</si>
  <si>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</si>
  <si>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</si>
  <si>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</si>
  <si>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</si>
  <si>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</si>
  <si>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</si>
  <si>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</si>
  <si>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</si>
  <si>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</si>
  <si>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</si>
  <si>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</si>
  <si>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</si>
  <si>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</si>
  <si>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</si>
  <si>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</si>
  <si>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</si>
  <si>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</si>
  <si>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</si>
  <si>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</si>
  <si>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</si>
  <si>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</si>
  <si>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</si>
  <si>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</si>
  <si>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</si>
  <si>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</si>
  <si>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</si>
  <si>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</si>
  <si>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</si>
  <si>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</si>
  <si>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</si>
  <si>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</si>
  <si>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</si>
  <si>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</si>
  <si>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</si>
  <si>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</si>
  <si>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</si>
  <si>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</si>
  <si>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</si>
  <si>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</si>
  <si>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</si>
  <si>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</si>
  <si>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</si>
  <si>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</si>
  <si>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</si>
  <si>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</si>
  <si>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</si>
  <si>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</si>
  <si>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</si>
  <si>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</si>
  <si>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</si>
  <si>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</si>
  <si>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</si>
  <si>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</si>
  <si>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</si>
  <si>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</si>
  <si>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</si>
  <si>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</si>
  <si>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</si>
  <si>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</si>
  <si>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</si>
  <si>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</si>
  <si>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</si>
  <si>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</si>
  <si>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</si>
  <si>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</si>
  <si>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</si>
  <si>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</si>
  <si>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</si>
  <si>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</si>
  <si>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</si>
  <si>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</si>
  <si>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</si>
  <si>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</si>
  <si>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</si>
  <si>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</si>
  <si>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</si>
  <si>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</si>
  <si>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</si>
  <si>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</si>
  <si>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</si>
  <si>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</si>
  <si>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</si>
  <si>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</si>
  <si>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</si>
  <si>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</si>
  <si>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</si>
  <si>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</si>
  <si>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</si>
  <si>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</si>
  <si>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</si>
  <si>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</si>
  <si>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</si>
  <si>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</si>
  <si>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</si>
  <si>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</si>
  <si>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</si>
  <si>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</si>
  <si>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</si>
  <si>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</si>
  <si>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</si>
  <si>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</si>
  <si>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</si>
  <si>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</si>
  <si>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</si>
  <si>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</si>
  <si>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</si>
  <si>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</si>
  <si>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</si>
  <si>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</si>
  <si>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</si>
  <si>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</si>
  <si>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</si>
  <si>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</si>
  <si>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</si>
  <si>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</si>
  <si>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</si>
  <si>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</si>
  <si>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</si>
  <si>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</si>
  <si>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</si>
  <si>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</si>
  <si>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</si>
  <si>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</si>
  <si>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</si>
  <si>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</si>
  <si>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</si>
  <si>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</si>
  <si>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</si>
  <si>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</si>
  <si>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</si>
  <si>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</si>
  <si>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</si>
  <si>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</si>
  <si>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</si>
  <si>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</si>
  <si>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</si>
  <si>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</si>
  <si>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</si>
  <si>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</si>
  <si>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</si>
  <si>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</si>
  <si>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</si>
  <si>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</si>
  <si>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</si>
  <si>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</si>
  <si>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</si>
  <si>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</si>
  <si>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</si>
  <si>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</si>
  <si>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</si>
  <si>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</si>
  <si>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</si>
  <si>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</si>
  <si>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</si>
  <si>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</si>
  <si>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</si>
  <si>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</si>
  <si>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</si>
  <si>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</si>
  <si>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</si>
  <si>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</si>
  <si>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</si>
  <si>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</si>
  <si>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</si>
  <si>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</si>
  <si>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</si>
  <si>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</si>
  <si>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</si>
  <si>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</si>
  <si>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</si>
  <si>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</si>
  <si>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</si>
  <si>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</si>
  <si>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</si>
  <si>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</si>
  <si>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</si>
  <si>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</si>
  <si>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</si>
  <si>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</si>
  <si>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</si>
  <si>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</si>
  <si>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</si>
  <si>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</si>
  <si>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</si>
  <si>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</si>
  <si>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</si>
  <si>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</si>
  <si>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</si>
  <si>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</si>
  <si>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</si>
  <si>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</si>
  <si>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</si>
  <si>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</si>
  <si>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</si>
  <si>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</si>
  <si>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</si>
  <si>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</si>
  <si>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</si>
  <si>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</si>
  <si>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</si>
  <si>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</si>
  <si>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</si>
  <si>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</si>
  <si>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</si>
  <si>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</si>
  <si>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</si>
  <si>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</si>
  <si>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</si>
  <si>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</si>
  <si>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</si>
  <si>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</si>
  <si>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</si>
  <si>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</si>
  <si>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</si>
  <si>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</si>
  <si>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</si>
  <si>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</si>
  <si>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</si>
  <si>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</si>
  <si>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</si>
  <si>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</si>
  <si>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</si>
  <si>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</si>
  <si>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</si>
  <si>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</si>
  <si>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</si>
  <si>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</si>
  <si>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</si>
  <si>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</si>
  <si>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</si>
  <si>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</si>
  <si>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</si>
  <si>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</si>
  <si>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</si>
  <si>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</si>
  <si>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</si>
  <si>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</si>
  <si>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</si>
  <si>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</si>
  <si>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</si>
  <si>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</si>
  <si>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</si>
  <si>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</si>
  <si>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</si>
  <si>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</si>
  <si>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</si>
  <si>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</si>
  <si>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</si>
  <si>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</si>
  <si>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</si>
  <si>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</si>
  <si>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</si>
  <si>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</si>
  <si>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</si>
  <si>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</si>
  <si>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</si>
  <si>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</si>
  <si>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</si>
  <si>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</si>
  <si>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</si>
  <si>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</si>
  <si>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</si>
  <si>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</si>
  <si>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</si>
  <si>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</si>
  <si>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</si>
  <si>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</si>
  <si>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</si>
  <si>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</si>
  <si>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</si>
  <si>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</si>
  <si>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</si>
  <si>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</si>
  <si>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</si>
  <si>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</si>
  <si>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</si>
  <si>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</si>
  <si>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</si>
  <si>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</si>
  <si>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</si>
  <si>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</si>
  <si>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</si>
  <si>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</si>
  <si>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</si>
  <si>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</si>
  <si>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</si>
  <si>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</si>
  <si>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</si>
  <si>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</si>
  <si>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</si>
  <si>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</si>
  <si>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</si>
  <si>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</si>
  <si>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</si>
  <si>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</si>
  <si>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</si>
  <si>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</si>
  <si>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</si>
  <si>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</si>
  <si>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</si>
  <si>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</si>
  <si>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</si>
  <si>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</si>
  <si>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</si>
  <si>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</si>
  <si>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</si>
  <si>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</si>
  <si>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</si>
  <si>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</si>
  <si>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</si>
  <si>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</si>
  <si>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</si>
  <si>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</si>
  <si>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</si>
  <si>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</si>
  <si>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</si>
  <si>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</si>
  <si>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</si>
  <si>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</si>
  <si>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</si>
  <si>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</si>
  <si>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</si>
  <si>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</si>
  <si>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</si>
  <si>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</si>
  <si>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</si>
  <si>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</si>
  <si>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</si>
  <si>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</si>
  <si>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</si>
  <si>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</si>
  <si>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</si>
  <si>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</si>
  <si>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</si>
  <si>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</si>
  <si>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</si>
  <si>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</si>
  <si>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</si>
  <si>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</si>
  <si>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</si>
  <si>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</si>
  <si>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</si>
  <si>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</si>
  <si>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</si>
  <si>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</si>
  <si>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</si>
  <si>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</si>
  <si>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</si>
  <si>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</si>
  <si>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</si>
  <si>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</si>
  <si>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</si>
  <si>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</si>
  <si>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</si>
  <si>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</si>
  <si>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</si>
  <si>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</si>
  <si>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</si>
  <si>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</si>
  <si>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</si>
  <si>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</si>
  <si>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</si>
  <si>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</si>
  <si>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</si>
  <si>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</si>
  <si>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</si>
  <si>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</si>
  <si>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</si>
  <si>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</si>
  <si>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</si>
  <si>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</si>
  <si>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</si>
  <si>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</si>
  <si>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</si>
  <si>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</si>
  <si>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</si>
  <si>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</si>
  <si>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</si>
  <si>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</si>
  <si>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</si>
  <si>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</si>
  <si>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</si>
  <si>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</si>
  <si>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</si>
  <si>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</si>
  <si>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</si>
  <si>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</si>
  <si>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</si>
  <si>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</si>
  <si>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</si>
  <si>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</si>
  <si>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</si>
  <si>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</si>
  <si>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</si>
  <si>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</si>
  <si>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</si>
  <si>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</si>
  <si>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</si>
  <si>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</si>
  <si>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</si>
  <si>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</si>
  <si>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</si>
  <si>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</si>
  <si>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</si>
  <si>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</si>
  <si>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</si>
  <si>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</si>
  <si>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</si>
  <si>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</si>
  <si>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</si>
  <si>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</si>
  <si>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</si>
  <si>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</si>
  <si>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</si>
  <si>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</si>
  <si>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</si>
  <si>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</si>
  <si>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</si>
  <si>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</si>
  <si>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</si>
  <si>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</si>
  <si>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</si>
  <si>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</si>
  <si>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</si>
  <si>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</si>
  <si>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</si>
  <si>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</si>
  <si>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</si>
  <si>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</si>
  <si>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</si>
  <si>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</si>
  <si>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</si>
  <si>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</si>
  <si>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</si>
  <si>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</si>
  <si>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</si>
  <si>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</si>
  <si>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</si>
  <si>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</si>
  <si>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</si>
  <si>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</si>
  <si>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</si>
  <si>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</si>
  <si>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</si>
  <si>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</si>
  <si>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</si>
  <si>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</si>
  <si>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</si>
  <si>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</si>
  <si>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</si>
  <si>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</si>
  <si>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</si>
  <si>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</si>
  <si>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</si>
  <si>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</si>
  <si>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</si>
  <si>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</si>
  <si>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</si>
  <si>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</si>
  <si>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</si>
  <si>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</si>
  <si>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</si>
  <si>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</si>
  <si>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</si>
  <si>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</si>
  <si>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</si>
  <si>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</si>
  <si>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</si>
  <si>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</si>
  <si>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</si>
  <si>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</si>
  <si>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</si>
  <si>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</si>
  <si>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</si>
  <si>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</si>
  <si>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</si>
  <si>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</si>
  <si>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</si>
  <si>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</si>
  <si>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</si>
  <si>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</si>
  <si>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</si>
  <si>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</si>
  <si>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</si>
  <si>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</si>
  <si>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</si>
  <si>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</si>
  <si>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</si>
  <si>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</si>
  <si>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</si>
  <si>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</si>
  <si>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</si>
  <si>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</si>
  <si>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</si>
  <si>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</si>
  <si>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</si>
  <si>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</si>
  <si>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</si>
  <si>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</si>
  <si>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</si>
  <si>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</si>
  <si>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</si>
  <si>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</si>
  <si>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</si>
  <si>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</si>
  <si>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</si>
  <si>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</si>
  <si>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</si>
  <si>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</si>
  <si>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</si>
  <si>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</si>
  <si>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</si>
  <si>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</si>
  <si>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</si>
  <si>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</si>
  <si>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</si>
  <si>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</si>
  <si>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</si>
  <si>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</si>
  <si>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</si>
  <si>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</si>
  <si>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</si>
  <si>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</si>
  <si>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</si>
  <si>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</si>
  <si>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</si>
  <si>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</si>
  <si>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</si>
  <si>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</si>
  <si>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</si>
  <si>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</si>
  <si>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</si>
  <si>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</si>
  <si>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</si>
  <si>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</si>
  <si>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</si>
  <si>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</si>
  <si>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</si>
  <si>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</si>
  <si>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</si>
  <si>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</si>
  <si>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</si>
  <si>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</si>
  <si>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</si>
  <si>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</si>
  <si>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</si>
  <si>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</si>
  <si>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</si>
  <si>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</si>
  <si>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</si>
  <si>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</si>
  <si>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</si>
  <si>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</si>
  <si>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</si>
  <si>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</si>
  <si>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</si>
  <si>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</si>
  <si>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</si>
  <si>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</si>
  <si>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</si>
  <si>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</si>
  <si>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</si>
  <si>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</si>
  <si>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</si>
  <si>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</si>
  <si>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</si>
  <si>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</si>
  <si>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</si>
  <si>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</si>
  <si>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</si>
  <si>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</si>
  <si>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</si>
  <si>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</si>
  <si>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</si>
  <si>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</si>
  <si>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</si>
  <si>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</si>
  <si>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</si>
  <si>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</si>
  <si>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</si>
  <si>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</si>
  <si>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</si>
  <si>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</si>
  <si>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</si>
  <si>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</si>
  <si>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</si>
  <si>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</si>
  <si>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</si>
  <si>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</si>
  <si>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</si>
  <si>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</si>
  <si>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</si>
  <si>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</si>
  <si>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</si>
  <si>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</si>
  <si>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</si>
  <si>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</si>
  <si>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</si>
  <si>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</si>
  <si>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</si>
  <si>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</si>
  <si>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</si>
  <si>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</si>
  <si>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</si>
  <si>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</si>
  <si>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</si>
  <si>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</si>
  <si>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</si>
  <si>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</si>
  <si>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</si>
  <si>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</si>
  <si>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</si>
  <si>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</si>
  <si>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</si>
  <si>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</si>
  <si>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</si>
  <si>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</si>
  <si>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</si>
  <si>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</si>
  <si>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</si>
  <si>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</si>
  <si>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</si>
  <si>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</si>
  <si>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</si>
  <si>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</si>
  <si>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</si>
  <si>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</si>
  <si>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</si>
  <si>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</si>
  <si>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</si>
  <si>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</si>
  <si>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</si>
  <si>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</si>
  <si>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</si>
  <si>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</si>
  <si>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</si>
  <si>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</si>
  <si>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</si>
  <si>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</si>
  <si>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</si>
  <si>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</si>
  <si>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</si>
  <si>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</si>
  <si>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</si>
  <si>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</si>
  <si>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</si>
  <si>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</si>
  <si>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</si>
  <si>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</si>
  <si>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</si>
  <si>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</si>
  <si>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</si>
  <si>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</si>
  <si>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</si>
  <si>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</si>
  <si>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</si>
  <si>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</si>
  <si>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</si>
  <si>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</si>
  <si>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</si>
  <si>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</si>
  <si>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</si>
  <si>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</si>
  <si>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</si>
  <si>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</si>
  <si>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</si>
  <si>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</si>
  <si>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</si>
  <si>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</si>
  <si>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</si>
  <si>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</si>
  <si>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</si>
  <si>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</si>
  <si>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</si>
  <si>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</si>
  <si>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</si>
  <si>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</si>
  <si>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</si>
  <si>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</si>
  <si>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</si>
  <si>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</si>
  <si>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</si>
  <si>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</si>
  <si>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</si>
  <si>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</si>
  <si>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</si>
  <si>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</si>
  <si>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</si>
  <si>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</si>
  <si>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</si>
  <si>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</si>
  <si>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</si>
  <si>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</si>
  <si>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</si>
  <si>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</si>
  <si>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</si>
  <si>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</si>
  <si>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</si>
  <si>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</si>
  <si>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</si>
  <si>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</si>
  <si>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</si>
  <si>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</si>
  <si>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</si>
  <si>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</si>
  <si>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</si>
  <si>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</si>
  <si>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</si>
  <si>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</si>
  <si>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</si>
  <si>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</si>
  <si>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</si>
  <si>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</si>
  <si>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</si>
  <si>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</si>
  <si>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</si>
  <si>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</si>
  <si>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</si>
  <si>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</si>
  <si>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</si>
  <si>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</si>
  <si>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</si>
  <si>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</si>
  <si>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</si>
  <si>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</si>
  <si>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</si>
  <si>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</si>
  <si>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</si>
  <si>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</si>
  <si>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</si>
  <si>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</si>
  <si>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</si>
  <si>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</si>
  <si>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</si>
  <si>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</si>
  <si>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</si>
  <si>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</si>
  <si>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</si>
  <si>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</si>
  <si>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</si>
  <si>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</si>
  <si>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</si>
  <si>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</si>
  <si>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</si>
  <si>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</si>
  <si>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</si>
  <si>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</si>
  <si>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</si>
  <si>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</si>
  <si>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</si>
  <si>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</si>
  <si>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</si>
  <si>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</si>
  <si>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</si>
  <si>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</si>
  <si>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</si>
  <si>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</si>
  <si>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</si>
  <si>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</si>
  <si>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</si>
  <si>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</si>
  <si>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</si>
  <si>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</si>
  <si>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</si>
  <si>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</si>
  <si>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</si>
  <si>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</si>
  <si>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</si>
  <si>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</si>
  <si>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</si>
  <si>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</si>
  <si>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</si>
  <si>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</si>
  <si>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</si>
  <si>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</si>
  <si>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</si>
  <si>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</si>
  <si>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</si>
  <si>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</si>
  <si>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</si>
  <si>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</si>
  <si>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</si>
  <si>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</si>
  <si>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</si>
  <si>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</si>
  <si>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</si>
  <si>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</si>
  <si>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</si>
  <si>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</si>
  <si>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</si>
  <si>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</si>
  <si>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</si>
  <si>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</si>
  <si>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</si>
  <si>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</si>
  <si>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</si>
  <si>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</si>
  <si>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</si>
  <si>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</si>
  <si>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</si>
  <si>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</si>
  <si>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</si>
  <si>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</si>
  <si>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</si>
  <si>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</si>
  <si>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</si>
  <si>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</si>
  <si>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</si>
  <si>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</si>
  <si>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</si>
  <si>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</si>
  <si>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</si>
  <si>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</si>
  <si>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</si>
  <si>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</si>
  <si>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</si>
  <si>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</si>
  <si>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</si>
  <si>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</si>
  <si>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</si>
  <si>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</si>
  <si>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</si>
  <si>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</si>
  <si>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</si>
  <si>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</si>
  <si>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</si>
  <si>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</si>
  <si>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</si>
  <si>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</si>
  <si>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</si>
  <si>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</si>
  <si>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</si>
  <si>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</si>
  <si>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</si>
  <si>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</si>
  <si>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</si>
  <si>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</si>
  <si>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</si>
  <si>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</si>
  <si>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</si>
  <si>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</si>
  <si>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</si>
  <si>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</si>
  <si>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</si>
  <si>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</si>
  <si>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</si>
  <si>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</si>
  <si>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</si>
  <si>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</si>
  <si>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</si>
  <si>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</si>
  <si>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</si>
  <si>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</si>
  <si>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</si>
  <si>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</si>
  <si>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</si>
  <si>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</si>
  <si>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</si>
  <si>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</si>
  <si>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</si>
  <si>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</si>
  <si>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</si>
  <si>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</si>
  <si>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</si>
  <si>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</si>
  <si>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</si>
  <si>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</si>
  <si>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</si>
  <si>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</si>
  <si>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</si>
  <si>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</si>
  <si>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</si>
  <si>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</si>
  <si>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</si>
  <si>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</si>
  <si>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</si>
  <si>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</si>
  <si>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</si>
  <si>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</si>
  <si>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</si>
  <si>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</si>
  <si>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</si>
  <si>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</si>
  <si>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</si>
  <si>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</si>
  <si>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</si>
  <si>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</si>
  <si>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</si>
  <si>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</si>
  <si>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</si>
  <si>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</si>
  <si>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</si>
  <si>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</si>
  <si>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</si>
  <si>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</si>
  <si>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</si>
  <si>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</si>
  <si>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</si>
  <si>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</si>
  <si>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</si>
  <si>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</si>
  <si>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</si>
  <si>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</si>
  <si>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</si>
  <si>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</si>
  <si>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</si>
  <si>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</si>
  <si>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</si>
  <si>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</si>
  <si>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</si>
  <si>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</si>
  <si>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</si>
  <si>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</si>
  <si>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</si>
  <si>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</si>
  <si>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</si>
  <si>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</si>
  <si>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</si>
  <si>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</si>
  <si>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</si>
  <si>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</si>
  <si>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</si>
  <si>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</si>
  <si>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</si>
  <si>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</si>
  <si>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</si>
  <si>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</si>
  <si>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</si>
  <si>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</si>
  <si>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</si>
  <si>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</si>
  <si>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</si>
  <si>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</si>
  <si>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</si>
  <si>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</si>
  <si>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</si>
  <si>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</si>
  <si>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</si>
  <si>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</si>
  <si>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</si>
  <si>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</si>
  <si>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</si>
  <si>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</si>
  <si>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</si>
  <si>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</si>
  <si>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</si>
  <si>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</si>
  <si>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</si>
  <si>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</si>
  <si>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</si>
  <si>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</si>
  <si>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</si>
  <si>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</si>
  <si>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</si>
  <si>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</si>
  <si>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</si>
  <si>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</si>
  <si>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</si>
  <si>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</si>
  <si>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</si>
  <si>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</si>
  <si>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</si>
  <si>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</si>
  <si>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</si>
  <si>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</si>
  <si>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</si>
  <si>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</si>
  <si>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</si>
  <si>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</si>
  <si>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</si>
  <si>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</si>
  <si>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</si>
  <si>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</si>
  <si>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</si>
  <si>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</si>
  <si>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</si>
  <si>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</si>
  <si>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</si>
  <si>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</si>
  <si>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</si>
  <si>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</si>
  <si>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</si>
  <si>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</si>
  <si>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</si>
  <si>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</si>
  <si>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</si>
  <si>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</si>
  <si>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</si>
  <si>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</si>
  <si>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</si>
  <si>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</si>
  <si>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</si>
  <si>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</si>
  <si>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</si>
  <si>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</si>
  <si>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</si>
  <si>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</si>
  <si>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</si>
  <si>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</si>
  <si>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</si>
  <si>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</si>
  <si>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</si>
  <si>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</si>
  <si>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</si>
  <si>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</si>
  <si>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</si>
  <si>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</si>
  <si>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</si>
  <si>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</si>
  <si>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</si>
  <si>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</si>
  <si>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</si>
  <si>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</si>
  <si>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</si>
  <si>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</si>
  <si>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</si>
  <si>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</si>
  <si>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</si>
  <si>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</si>
  <si>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</si>
  <si>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</si>
  <si>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</si>
  <si>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</si>
  <si>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</si>
  <si>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</si>
  <si>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</si>
  <si>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</si>
  <si>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</si>
  <si>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</si>
  <si>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</si>
  <si>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</si>
  <si>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</si>
  <si>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</si>
  <si>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</si>
  <si>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</si>
  <si>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</si>
  <si>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</si>
  <si>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</si>
  <si>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</si>
  <si>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</si>
  <si>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</si>
  <si>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</si>
  <si>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</si>
  <si>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</si>
  <si>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</si>
  <si>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</si>
  <si>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</si>
  <si>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</si>
  <si>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</si>
  <si>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</si>
  <si>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</si>
  <si>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</si>
  <si>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</si>
  <si>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</si>
  <si>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</si>
  <si>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</si>
  <si>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</si>
  <si>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</si>
  <si>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</si>
  <si>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</si>
  <si>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</si>
  <si>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</si>
  <si>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</si>
  <si>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</si>
  <si>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</si>
  <si>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</si>
  <si>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</si>
  <si>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</si>
  <si>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</si>
  <si>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</si>
  <si>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</si>
  <si>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</si>
  <si>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</si>
  <si>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</si>
  <si>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</si>
  <si>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</si>
  <si>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</si>
  <si>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</si>
  <si>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</si>
  <si>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</si>
  <si>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</si>
  <si>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</si>
  <si>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</si>
  <si>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</si>
  <si>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</si>
  <si>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</si>
  <si>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</si>
  <si>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</si>
  <si>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</si>
  <si>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</si>
  <si>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</si>
  <si>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</si>
  <si>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</si>
  <si>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</si>
  <si>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</si>
  <si>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</si>
  <si>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</si>
  <si>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</si>
  <si>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</si>
  <si>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</si>
  <si>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</si>
  <si>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</si>
  <si>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</si>
  <si>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</si>
  <si>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</si>
  <si>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</si>
  <si>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</si>
  <si>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</si>
  <si>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</si>
  <si>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</si>
  <si>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</si>
  <si>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</si>
  <si>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</si>
  <si>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</si>
  <si>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</si>
  <si>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</si>
  <si>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</si>
  <si>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</si>
  <si>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</si>
  <si>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</si>
  <si>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</si>
  <si>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</si>
  <si>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</si>
  <si>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</si>
  <si>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</si>
  <si>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</si>
  <si>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</si>
  <si>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</si>
  <si>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</si>
  <si>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</si>
  <si>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</si>
  <si>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</si>
  <si>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</si>
  <si>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</si>
  <si>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</si>
  <si>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</si>
  <si>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</si>
  <si>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</si>
  <si>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</si>
  <si>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</si>
  <si>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</si>
  <si>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</si>
  <si>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</si>
  <si>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</si>
  <si>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</si>
  <si>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</si>
  <si>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</si>
  <si>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</si>
  <si>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</si>
  <si>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</si>
  <si>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</si>
  <si>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</si>
  <si>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</si>
  <si>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</si>
  <si>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</si>
  <si>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</si>
  <si>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</si>
  <si>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</si>
  <si>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</si>
  <si>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</si>
  <si>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</si>
  <si>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</si>
  <si>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</si>
  <si>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</si>
  <si>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</si>
  <si>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</si>
  <si>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</si>
  <si>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</si>
  <si>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</si>
  <si>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</si>
  <si>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</si>
  <si>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</si>
  <si>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</si>
  <si>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</si>
  <si>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</si>
  <si>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</si>
  <si>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</si>
  <si>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</si>
  <si>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</si>
  <si>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</si>
  <si>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</si>
  <si>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</si>
  <si>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</si>
  <si>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</si>
  <si>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</si>
  <si>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</si>
  <si>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</si>
  <si>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</si>
  <si>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</si>
  <si>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</si>
  <si>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</si>
  <si>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</si>
  <si>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</si>
  <si>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</si>
  <si>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</si>
  <si>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</si>
  <si>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</si>
  <si>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</si>
  <si>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</si>
  <si>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</si>
  <si>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</si>
  <si>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</si>
  <si>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</si>
  <si>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</si>
  <si>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</si>
  <si>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</si>
  <si>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</si>
  <si>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</si>
  <si>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</si>
  <si>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</si>
  <si>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</si>
  <si>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</si>
  <si>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</si>
  <si>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</si>
  <si>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</si>
  <si>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</si>
  <si>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</si>
  <si>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</si>
  <si>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</si>
  <si>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</si>
  <si>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</si>
  <si>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</si>
  <si>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</si>
  <si>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</si>
  <si>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</si>
  <si>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</si>
  <si>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</si>
  <si>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</si>
  <si>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</si>
  <si>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</si>
  <si>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</si>
  <si>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</si>
  <si>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</si>
  <si>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</si>
  <si>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</si>
  <si>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</si>
  <si>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</si>
  <si>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</si>
  <si>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</si>
  <si>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</si>
  <si>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</si>
  <si>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</si>
  <si>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</si>
  <si>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</si>
  <si>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</si>
  <si>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</si>
  <si>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</si>
  <si>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</si>
  <si>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</si>
  <si>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</si>
  <si>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</si>
  <si>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</si>
  <si>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</si>
  <si>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</si>
  <si>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</si>
  <si>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</si>
  <si>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</si>
  <si>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</si>
  <si>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</si>
  <si>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</si>
  <si>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</si>
  <si>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</si>
  <si>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</si>
  <si>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</si>
  <si>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</si>
  <si>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</si>
  <si>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</si>
  <si>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</si>
  <si>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</si>
  <si>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</si>
  <si>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</si>
  <si>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</si>
  <si>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</si>
  <si>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</si>
  <si>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</si>
  <si>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</si>
  <si>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</si>
  <si>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</si>
  <si>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</si>
  <si>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</si>
  <si>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</si>
  <si>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</si>
  <si>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</si>
  <si>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</si>
  <si>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</si>
  <si>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</si>
  <si>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</si>
  <si>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</si>
  <si>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</si>
  <si>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</si>
  <si>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</si>
  <si>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</si>
  <si>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</si>
  <si>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</si>
  <si>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</si>
  <si>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</si>
  <si>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</si>
  <si>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</si>
  <si>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</si>
  <si>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</si>
  <si>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</si>
  <si>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</si>
  <si>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</si>
  <si>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</si>
  <si>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</si>
  <si>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</si>
  <si>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</si>
  <si>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</si>
  <si>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</si>
  <si>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</si>
  <si>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</si>
  <si>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</si>
  <si>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</si>
  <si>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</si>
  <si>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</si>
  <si>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</si>
  <si>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</si>
  <si>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</si>
  <si>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</si>
  <si>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</si>
  <si>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</si>
  <si>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</si>
  <si>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</si>
  <si>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</si>
  <si>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</si>
  <si>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</si>
  <si>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</si>
  <si>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</si>
  <si>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</si>
  <si>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</si>
  <si>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</si>
  <si>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</si>
  <si>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</si>
  <si>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</si>
  <si>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</si>
  <si>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</si>
  <si>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</si>
  <si>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</si>
  <si>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</si>
  <si>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</si>
  <si>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</si>
  <si>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</si>
  <si>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</si>
  <si>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</si>
  <si>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</si>
  <si>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</si>
  <si>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</si>
  <si>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</si>
  <si>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</si>
  <si>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</si>
  <si>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</si>
  <si>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</si>
  <si>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</si>
  <si>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</si>
  <si>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</si>
  <si>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</si>
  <si>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</si>
  <si>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</si>
  <si>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</si>
  <si>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</si>
  <si>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</si>
  <si>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</si>
  <si>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</si>
  <si>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</si>
  <si>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</si>
  <si>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</si>
  <si>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</si>
  <si>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</si>
  <si>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</si>
  <si>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</si>
  <si>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</si>
  <si>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</si>
  <si>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</si>
  <si>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</si>
  <si>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</si>
  <si>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</si>
  <si>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</si>
  <si>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</si>
  <si>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</si>
  <si>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</si>
  <si>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</si>
  <si>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</si>
  <si>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</si>
  <si>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</si>
  <si>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</si>
  <si>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</si>
  <si>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</si>
  <si>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</si>
  <si>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</si>
  <si>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</si>
  <si>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</si>
  <si>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</si>
  <si>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</si>
  <si>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</si>
  <si>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</si>
  <si>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</si>
  <si>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</si>
  <si>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</si>
  <si>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</si>
  <si>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</si>
  <si>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</si>
  <si>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</si>
  <si>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</si>
  <si>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</si>
  <si>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</si>
  <si>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</si>
  <si>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</si>
  <si>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</si>
  <si>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</si>
  <si>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</si>
  <si>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</si>
  <si>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</si>
  <si>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</si>
  <si>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</si>
  <si>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</si>
  <si>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</si>
  <si>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</si>
  <si>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</si>
  <si>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</si>
  <si>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</si>
  <si>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</si>
  <si>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</si>
  <si>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</si>
  <si>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</si>
  <si>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</si>
  <si>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</si>
  <si>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</si>
  <si>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</si>
  <si>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</si>
  <si>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</si>
  <si>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</si>
  <si>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</si>
  <si>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</si>
  <si>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</si>
  <si>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</si>
  <si>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</si>
  <si>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</si>
  <si>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</si>
  <si>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</si>
  <si>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</si>
  <si>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</si>
  <si>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</si>
  <si>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</si>
  <si>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</si>
  <si>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</si>
  <si>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</si>
  <si>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</si>
  <si>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</si>
  <si>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</si>
  <si>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</si>
  <si>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</si>
  <si>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</si>
  <si>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</si>
  <si>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</si>
  <si>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</si>
  <si>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</si>
  <si>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</si>
  <si>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</si>
  <si>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</si>
  <si>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</si>
  <si>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</si>
  <si>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</si>
  <si>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</si>
  <si>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</si>
  <si>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</si>
  <si>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</si>
  <si>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</si>
  <si>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</si>
  <si>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</si>
  <si>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</si>
  <si>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</si>
  <si>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</si>
  <si>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</si>
  <si>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</si>
  <si>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</si>
  <si>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</si>
  <si>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</si>
  <si>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</si>
  <si>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</si>
  <si>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</si>
  <si>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</si>
  <si>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</si>
  <si>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</si>
  <si>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</si>
  <si>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</si>
  <si>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</si>
  <si>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</si>
  <si>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</si>
  <si>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</si>
  <si>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</si>
  <si>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</si>
  <si>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</si>
  <si>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</si>
  <si>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</si>
  <si>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</si>
  <si>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</si>
  <si>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</si>
  <si>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</si>
  <si>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</si>
  <si>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</si>
  <si>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</si>
  <si>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</si>
  <si>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</si>
  <si>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</si>
  <si>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</si>
  <si>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</si>
  <si>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</si>
  <si>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</si>
  <si>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</si>
  <si>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</si>
  <si>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</si>
  <si>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</si>
  <si>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</si>
  <si>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</si>
  <si>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</si>
  <si>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</si>
  <si>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</si>
  <si>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</si>
  <si>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</si>
  <si>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</si>
  <si>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</si>
  <si>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</si>
  <si>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</si>
  <si>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</si>
  <si>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</si>
  <si>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</si>
  <si>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</si>
  <si>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</si>
  <si>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</si>
  <si>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</si>
  <si>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</si>
  <si>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</si>
  <si>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</si>
  <si>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</si>
  <si>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</si>
  <si>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</si>
  <si>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</si>
  <si>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</si>
  <si>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</si>
  <si>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</si>
  <si>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</si>
  <si>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</si>
  <si>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</si>
  <si>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</si>
  <si>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</si>
  <si>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</si>
  <si>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</si>
  <si>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</si>
  <si>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</si>
  <si>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</si>
  <si>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</si>
  <si>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</si>
  <si>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</si>
  <si>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</si>
  <si>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</si>
  <si>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</si>
  <si>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</si>
  <si>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</si>
  <si>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</si>
  <si>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</si>
  <si>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</si>
  <si>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</si>
  <si>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</si>
  <si>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</si>
  <si>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</si>
  <si>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</si>
  <si>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</si>
  <si>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</si>
  <si>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</si>
  <si>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</si>
  <si>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</si>
  <si>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</si>
  <si>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</si>
  <si>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</si>
  <si>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</si>
  <si>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</si>
  <si>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</si>
  <si>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</si>
  <si>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</si>
  <si>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</si>
  <si>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</si>
  <si>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</si>
  <si>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</si>
  <si>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</si>
  <si>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</si>
  <si>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</si>
  <si>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</si>
  <si>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</si>
  <si>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</si>
  <si>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</si>
  <si>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</si>
  <si>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</si>
  <si>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</si>
  <si>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</si>
  <si>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</si>
  <si>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</si>
  <si>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</si>
  <si>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</si>
  <si>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</si>
  <si>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</si>
  <si>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</si>
  <si>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</si>
  <si>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</si>
  <si>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</si>
  <si>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</si>
  <si>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</si>
  <si>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</si>
  <si>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</si>
  <si>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</si>
  <si>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</si>
  <si>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</si>
  <si>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</si>
  <si>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</si>
  <si>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</si>
  <si>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</si>
  <si>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</si>
  <si>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</si>
  <si>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</si>
  <si>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</si>
  <si>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</si>
  <si>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</si>
  <si>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</si>
  <si>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</si>
  <si>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</si>
  <si>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</si>
  <si>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</si>
  <si>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</si>
  <si>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</si>
  <si>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</si>
  <si>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</si>
  <si>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</si>
  <si>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</si>
  <si>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</si>
  <si>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</si>
  <si>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</si>
  <si>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</si>
  <si>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</si>
  <si>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</si>
  <si>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</si>
  <si>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</si>
  <si>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</si>
  <si>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</si>
  <si>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</si>
  <si>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</si>
  <si>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</si>
  <si>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</si>
  <si>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</si>
  <si>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</si>
  <si>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</si>
  <si>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</si>
  <si>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</si>
  <si>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</si>
  <si>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</si>
  <si>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</si>
  <si>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</si>
  <si>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</si>
  <si>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</si>
  <si>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</si>
  <si>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</si>
  <si>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</si>
  <si>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</si>
  <si>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</si>
  <si>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</si>
  <si>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</si>
  <si>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</si>
  <si>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</si>
  <si>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</si>
  <si>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</si>
  <si>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</si>
  <si>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</si>
  <si>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</si>
  <si>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</si>
  <si>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</si>
  <si>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</si>
  <si>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</si>
  <si>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</si>
  <si>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</si>
  <si>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</si>
  <si>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</si>
  <si>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</si>
  <si>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</si>
  <si>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</si>
  <si>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</si>
  <si>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</si>
  <si>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</si>
  <si>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</si>
  <si>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</si>
  <si>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</si>
  <si>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</si>
  <si>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</si>
  <si>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</si>
  <si>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</si>
  <si>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</si>
  <si>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</si>
  <si>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</si>
  <si>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</si>
  <si>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</si>
  <si>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</si>
  <si>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</si>
  <si>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</si>
  <si>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</si>
  <si>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</si>
  <si>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</si>
  <si>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</si>
  <si>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</si>
  <si>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</si>
  <si>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</si>
  <si>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</si>
  <si>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</si>
  <si>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</si>
  <si>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</si>
  <si>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</si>
  <si>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</si>
  <si>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</si>
  <si>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</si>
  <si>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</si>
  <si>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</si>
  <si>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</si>
  <si>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</si>
  <si>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</si>
  <si>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</si>
  <si>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</si>
  <si>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</si>
  <si>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</si>
  <si>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</si>
  <si>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</si>
  <si>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</si>
  <si>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</si>
  <si>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</si>
  <si>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</si>
  <si>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</si>
  <si>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</si>
  <si>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</si>
  <si>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</si>
  <si>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</si>
  <si>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</si>
  <si>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</si>
  <si>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</si>
  <si>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</si>
  <si>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</si>
  <si>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</si>
  <si>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</si>
  <si>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</si>
  <si>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</si>
  <si>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</si>
  <si>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</si>
  <si>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</si>
  <si>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</si>
  <si>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</si>
  <si>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</si>
  <si>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</si>
  <si>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</si>
  <si>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</si>
  <si>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</si>
  <si>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</si>
  <si>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</si>
  <si>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</si>
  <si>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</si>
  <si>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</si>
  <si>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</si>
  <si>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</si>
  <si>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</si>
  <si>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</si>
  <si>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</si>
  <si>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</si>
  <si>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</si>
  <si>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</si>
  <si>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</si>
  <si>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</si>
  <si>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</si>
  <si>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</si>
  <si>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</si>
  <si>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</si>
  <si>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</si>
  <si>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</si>
  <si>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</si>
  <si>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</si>
  <si>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</si>
  <si>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</si>
  <si>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</si>
  <si>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</si>
  <si>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</si>
  <si>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</si>
  <si>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</si>
  <si>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</si>
  <si>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</si>
  <si>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</si>
  <si>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</si>
  <si>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</si>
  <si>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</si>
  <si>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</si>
  <si>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</si>
  <si>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</si>
  <si>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</si>
  <si>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</si>
  <si>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</si>
  <si>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</si>
  <si>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</si>
  <si>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</si>
  <si>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</si>
  <si>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</si>
  <si>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</si>
  <si>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</si>
  <si>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</si>
  <si>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</si>
  <si>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</si>
  <si>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</si>
  <si>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</si>
  <si>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</si>
  <si>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</si>
  <si>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</si>
  <si>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</si>
  <si>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</si>
  <si>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</si>
  <si>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</si>
  <si>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</si>
  <si>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</si>
  <si>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</si>
  <si>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</si>
  <si>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</si>
  <si>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</si>
  <si>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</si>
  <si>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</si>
  <si>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</si>
  <si>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</si>
  <si>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</si>
  <si>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</si>
  <si>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</si>
  <si>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</si>
  <si>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</si>
  <si>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</si>
  <si>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</si>
  <si>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</si>
  <si>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</si>
  <si>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</si>
  <si>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</si>
  <si>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</si>
  <si>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</si>
  <si>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</si>
  <si>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</si>
  <si>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</si>
  <si>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</si>
  <si>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</si>
  <si>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</si>
  <si>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</si>
  <si>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</si>
  <si>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</si>
  <si>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</si>
  <si>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</si>
  <si>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</si>
  <si>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</si>
  <si>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</si>
  <si>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</si>
  <si>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</si>
  <si>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</si>
  <si>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</si>
  <si>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</si>
  <si>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</si>
  <si>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</si>
  <si>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</si>
  <si>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</si>
  <si>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</si>
  <si>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</si>
  <si>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</si>
  <si>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</si>
  <si>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</si>
  <si>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</si>
  <si>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</si>
  <si>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</si>
  <si>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</si>
  <si>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</si>
  <si>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</si>
  <si>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</si>
  <si>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</si>
  <si>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</si>
  <si>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</si>
  <si>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</si>
  <si>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</si>
  <si>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</si>
  <si>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</si>
  <si>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</si>
  <si>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</si>
  <si>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</si>
  <si>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</si>
  <si>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</si>
  <si>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</si>
  <si>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</si>
  <si>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</si>
  <si>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</si>
  <si>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</si>
  <si>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</si>
  <si>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</si>
  <si>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</si>
  <si>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</si>
  <si>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</si>
  <si>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</si>
  <si>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</si>
  <si>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</si>
  <si>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</si>
  <si>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</si>
  <si>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</si>
  <si>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</si>
  <si>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</si>
  <si>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</si>
  <si>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</si>
  <si>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</si>
  <si>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</si>
  <si>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</si>
  <si>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</si>
  <si>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</si>
  <si>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</si>
  <si>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</si>
  <si>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</si>
  <si>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</si>
  <si>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</si>
  <si>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</si>
  <si>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</si>
  <si>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</si>
  <si>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</si>
  <si>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</si>
  <si>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</si>
  <si>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</si>
  <si>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</si>
  <si>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</si>
  <si>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</si>
  <si>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</si>
  <si>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</si>
  <si>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</si>
  <si>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</si>
  <si>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</si>
  <si>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</si>
  <si>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</si>
  <si>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</si>
  <si>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</si>
  <si>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</si>
  <si>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</si>
  <si>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</si>
  <si>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</si>
  <si>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</si>
  <si>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</si>
  <si>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</si>
  <si>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</si>
  <si>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</si>
  <si>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</si>
  <si>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</si>
  <si>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</si>
  <si>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</si>
  <si>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</si>
  <si>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</si>
  <si>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</si>
  <si>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</si>
  <si>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</si>
  <si>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</si>
  <si>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</si>
  <si>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</si>
  <si>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</si>
  <si>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</si>
  <si>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</si>
  <si>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</si>
  <si>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</si>
  <si>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</si>
  <si>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</si>
  <si>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</si>
  <si>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</si>
  <si>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</si>
  <si>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</si>
  <si>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</si>
  <si>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</si>
  <si>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</si>
  <si>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</si>
  <si>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</si>
  <si>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</si>
  <si>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</si>
  <si>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</si>
  <si>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</si>
  <si>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</si>
  <si>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</si>
  <si>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</si>
  <si>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</si>
  <si>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</si>
  <si>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</si>
  <si>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</si>
  <si>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</si>
  <si>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</si>
  <si>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</si>
  <si>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</si>
  <si>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</si>
  <si>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</si>
  <si>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</si>
  <si>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</si>
  <si>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</si>
  <si>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</si>
  <si>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</si>
  <si>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</si>
  <si>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</si>
  <si>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</si>
  <si>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</si>
  <si>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</si>
  <si>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</si>
  <si>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</si>
  <si>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</si>
  <si>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</si>
  <si>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</si>
  <si>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</si>
  <si>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</si>
  <si>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</si>
  <si>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</si>
  <si>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</si>
  <si>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</si>
  <si>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</si>
  <si>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</si>
  <si>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</si>
  <si>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</si>
  <si>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</si>
  <si>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</si>
  <si>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</si>
  <si>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</si>
  <si>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</si>
  <si>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</si>
  <si>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</si>
  <si>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</si>
  <si>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</si>
  <si>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</si>
  <si>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</si>
  <si>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</si>
  <si>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</si>
  <si>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</si>
  <si>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</si>
  <si>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</si>
  <si>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</si>
  <si>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</si>
  <si>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</si>
  <si>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</si>
  <si>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</si>
  <si>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</si>
  <si>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</si>
  <si>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</si>
  <si>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</si>
  <si>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</si>
  <si>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</si>
  <si>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</si>
  <si>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</si>
  <si>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</si>
  <si>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</si>
  <si>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</si>
  <si>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</si>
  <si>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</si>
  <si>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</si>
  <si>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</si>
  <si>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</si>
  <si>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</si>
  <si>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</si>
  <si>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</si>
  <si>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</si>
  <si>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</si>
  <si>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</si>
  <si>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</si>
  <si>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</si>
  <si>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</si>
  <si>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</si>
  <si>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</si>
  <si>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</si>
  <si>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</si>
  <si>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</si>
  <si>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</si>
  <si>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</si>
  <si>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</si>
  <si>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</si>
  <si>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</si>
  <si>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</si>
  <si>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</si>
  <si>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</si>
  <si>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</si>
  <si>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</si>
  <si>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</si>
  <si>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</si>
  <si>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</si>
  <si>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</si>
  <si>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</si>
  <si>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</si>
  <si>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</si>
  <si>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</si>
  <si>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</si>
  <si>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</si>
  <si>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</si>
  <si>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</si>
  <si>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</si>
  <si>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</si>
  <si>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</si>
  <si>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</si>
  <si>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</si>
  <si>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</si>
  <si>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</si>
  <si>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</si>
  <si>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</si>
  <si>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</si>
  <si>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</si>
  <si>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</si>
  <si>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</si>
  <si>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</si>
  <si>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</si>
  <si>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</si>
  <si>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</si>
  <si>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</si>
  <si>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</si>
  <si>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</si>
  <si>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</si>
  <si>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</si>
  <si>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</si>
  <si>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</si>
  <si>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</si>
  <si>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</si>
  <si>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</si>
  <si>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</si>
  <si>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</si>
  <si>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</si>
  <si>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</si>
  <si>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</si>
  <si>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</si>
  <si>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</si>
  <si>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</si>
  <si>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</si>
  <si>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</si>
  <si>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</si>
  <si>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</si>
  <si>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</si>
  <si>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</si>
  <si>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</si>
  <si>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</si>
  <si>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</si>
  <si>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</si>
  <si>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</si>
  <si>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</si>
  <si>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</si>
  <si>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</si>
  <si>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</si>
  <si>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</si>
  <si>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</si>
  <si>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</si>
  <si>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</si>
  <si>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</si>
  <si>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</si>
  <si>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</si>
  <si>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</si>
  <si>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</si>
  <si>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</si>
  <si>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</si>
  <si>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</si>
  <si>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</si>
  <si>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</si>
  <si>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</si>
  <si>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</si>
  <si>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</si>
  <si>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</si>
  <si>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</si>
  <si>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</si>
  <si>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</si>
  <si>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</si>
  <si>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</si>
  <si>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</si>
  <si>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</si>
  <si>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</si>
  <si>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</si>
  <si>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</si>
  <si>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</si>
  <si>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</si>
  <si>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</si>
  <si>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</si>
  <si>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</si>
  <si>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</si>
  <si>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</si>
  <si>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</si>
  <si>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</si>
  <si>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</si>
  <si>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</si>
  <si>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</si>
  <si>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</si>
  <si>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</si>
  <si>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</si>
  <si>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</si>
  <si>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</si>
  <si>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</si>
  <si>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</si>
  <si>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</si>
  <si>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</si>
  <si>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</si>
  <si>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</si>
  <si>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</si>
  <si>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</si>
  <si>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</si>
  <si>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</si>
  <si>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</si>
  <si>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</si>
  <si>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</si>
  <si>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</si>
  <si>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</si>
  <si>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</si>
  <si>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</si>
  <si>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</si>
  <si>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</si>
  <si>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</si>
  <si>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</si>
  <si>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</si>
  <si>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</si>
  <si>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</si>
  <si>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</si>
  <si>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</si>
  <si>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</si>
  <si>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</si>
  <si>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</si>
  <si>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</si>
  <si>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</si>
  <si>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</si>
  <si>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</si>
  <si>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</si>
  <si>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</si>
  <si>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</si>
  <si>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</si>
  <si>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</si>
  <si>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</si>
  <si>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</si>
  <si>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</si>
  <si>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</si>
  <si>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</si>
  <si>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</si>
  <si>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</si>
  <si>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</si>
  <si>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</si>
  <si>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</si>
  <si>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</si>
  <si>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</si>
  <si>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</si>
  <si>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</si>
  <si>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</si>
  <si>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</si>
  <si>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</si>
  <si>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</si>
  <si>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</si>
  <si>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</si>
  <si>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</si>
  <si>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</si>
  <si>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</si>
  <si>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</si>
  <si>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</si>
  <si>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</si>
  <si>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</si>
  <si>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</si>
  <si>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</si>
  <si>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</si>
  <si>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</si>
  <si>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</si>
  <si>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</si>
  <si>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</si>
  <si>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</si>
  <si>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</si>
  <si>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</si>
  <si>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</si>
  <si>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</si>
  <si>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</si>
  <si>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</si>
  <si>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</si>
  <si>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</si>
  <si>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</si>
  <si>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</si>
  <si>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</si>
  <si>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</si>
  <si>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</si>
  <si>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</si>
  <si>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</si>
  <si>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</si>
  <si>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</si>
  <si>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</si>
  <si>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</si>
  <si>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</si>
  <si>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</si>
  <si>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</si>
  <si>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</si>
  <si>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</si>
  <si>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</si>
  <si>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</si>
  <si>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</si>
  <si>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</si>
  <si>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</si>
  <si>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</si>
  <si>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</si>
  <si>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</si>
  <si>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</si>
  <si>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</si>
  <si>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</si>
  <si>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</si>
  <si>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</si>
  <si>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</si>
  <si>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</si>
  <si>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</si>
  <si>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</si>
  <si>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</si>
  <si>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</si>
  <si>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</si>
  <si>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</si>
  <si>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</si>
  <si>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</si>
  <si>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</si>
  <si>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</si>
  <si>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</si>
  <si>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</si>
  <si>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</si>
  <si>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</si>
  <si>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</si>
  <si>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</si>
  <si>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</si>
  <si>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</si>
  <si>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</si>
  <si>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</si>
  <si>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</si>
  <si>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</si>
  <si>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</si>
  <si>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</si>
  <si>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</si>
  <si>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</si>
  <si>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</si>
  <si>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</si>
  <si>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</si>
  <si>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</si>
  <si>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</si>
  <si>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</si>
  <si>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</si>
  <si>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</si>
  <si>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</si>
  <si>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</si>
  <si>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</si>
  <si>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</si>
  <si>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</si>
  <si>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</si>
  <si>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</si>
  <si>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</si>
  <si>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</si>
  <si>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</si>
  <si>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</si>
  <si>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</si>
  <si>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</si>
  <si>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</si>
  <si>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</si>
  <si>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</si>
  <si>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</si>
  <si>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</si>
  <si>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</si>
  <si>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</si>
  <si>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</si>
  <si>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</si>
  <si>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</si>
  <si>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</si>
  <si>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</si>
  <si>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</si>
  <si>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</si>
  <si>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</si>
  <si>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</si>
  <si>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</si>
  <si>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</si>
  <si>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</si>
  <si>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</si>
  <si>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</si>
  <si>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</si>
  <si>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</si>
  <si>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</si>
  <si>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</si>
  <si>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</si>
  <si>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</si>
  <si>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</si>
  <si>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</si>
  <si>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</si>
  <si>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</si>
  <si>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</si>
  <si>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</si>
  <si>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</si>
  <si>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</si>
  <si>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</si>
  <si>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</si>
  <si>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</si>
  <si>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</si>
  <si>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</si>
  <si>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</si>
  <si>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</si>
  <si>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</si>
  <si>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</si>
  <si>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</si>
  <si>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</si>
  <si>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</si>
  <si>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</si>
  <si>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</si>
  <si>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</si>
  <si>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</si>
  <si>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</si>
  <si>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</si>
  <si>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</si>
  <si>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</si>
  <si>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</si>
  <si>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</si>
  <si>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</si>
  <si>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</si>
  <si>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</si>
  <si>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</si>
  <si>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</si>
  <si>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</si>
  <si>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</si>
  <si>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</si>
  <si>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</si>
  <si>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</si>
  <si>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</si>
  <si>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</si>
  <si>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</si>
  <si>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</si>
  <si>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</si>
  <si>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</si>
  <si>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</si>
  <si>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</si>
  <si>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</si>
  <si>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</si>
  <si>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</si>
  <si>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</si>
  <si>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</si>
  <si>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</si>
  <si>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</si>
  <si>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</si>
  <si>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</si>
  <si>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</si>
  <si>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</si>
  <si>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</si>
  <si>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</si>
  <si>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</si>
  <si>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</si>
  <si>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</si>
  <si>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</si>
  <si>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</si>
  <si>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</si>
  <si>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</si>
  <si>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</si>
  <si>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</si>
  <si>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</si>
  <si>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</si>
  <si>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</si>
  <si>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</si>
  <si>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</si>
  <si>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</si>
  <si>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</si>
  <si>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</si>
  <si>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</si>
  <si>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</si>
  <si>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</si>
  <si>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</si>
  <si>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</si>
  <si>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</si>
  <si>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</si>
  <si>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</si>
  <si>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</si>
  <si>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</si>
  <si>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</si>
  <si>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</si>
  <si>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</si>
  <si>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</si>
  <si>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</si>
  <si>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</si>
  <si>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</si>
  <si>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</si>
  <si>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</si>
  <si>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</si>
  <si>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</si>
  <si>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</si>
  <si>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</si>
  <si>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</si>
  <si>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</si>
  <si>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</si>
  <si>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</si>
  <si>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</si>
  <si>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</si>
  <si>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</si>
  <si>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</si>
  <si>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</si>
  <si>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</si>
  <si>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</si>
  <si>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</si>
  <si>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</si>
  <si>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</si>
  <si>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</si>
  <si>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</si>
  <si>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</si>
  <si>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</si>
  <si>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</si>
  <si>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</si>
  <si>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</si>
  <si>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</si>
  <si>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</si>
  <si>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</si>
  <si>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</si>
  <si>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</si>
  <si>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</si>
  <si>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</si>
  <si>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</si>
  <si>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</si>
  <si>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</si>
  <si>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</si>
  <si>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</si>
  <si>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</si>
  <si>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</si>
  <si>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</si>
  <si>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</si>
  <si>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</si>
  <si>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</si>
  <si>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</si>
  <si>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</si>
  <si>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</si>
  <si>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</si>
  <si>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</si>
  <si>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</si>
  <si>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</si>
  <si>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</si>
  <si>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</si>
  <si>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</si>
  <si>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</si>
  <si>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</si>
  <si>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</si>
  <si>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</si>
  <si>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</si>
  <si>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</si>
  <si>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</si>
  <si>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</si>
  <si>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</si>
  <si>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</si>
  <si>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</si>
  <si>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</si>
  <si>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</si>
  <si>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</si>
  <si>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</si>
  <si>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</si>
  <si>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</si>
  <si>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</si>
  <si>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</si>
  <si>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</si>
  <si>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</si>
  <si>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</si>
  <si>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</si>
  <si>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</si>
  <si>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</si>
  <si>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</si>
  <si>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</si>
  <si>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</si>
  <si>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</si>
  <si>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</si>
  <si>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</si>
  <si>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</si>
  <si>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</si>
  <si>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</si>
  <si>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</si>
  <si>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</si>
  <si>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</si>
  <si>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</si>
  <si>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</si>
  <si>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</si>
  <si>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</si>
  <si>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</si>
  <si>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</si>
  <si>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</si>
  <si>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</si>
  <si>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</si>
  <si>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</si>
  <si>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</si>
  <si>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</si>
  <si>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</si>
  <si>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</si>
  <si>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</si>
  <si>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</si>
  <si>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</si>
  <si>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</si>
  <si>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</si>
  <si>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</si>
  <si>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</si>
  <si>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</si>
  <si>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</si>
  <si>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</si>
  <si>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</si>
  <si>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</si>
  <si>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</si>
  <si>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</si>
  <si>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</si>
  <si>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</si>
  <si>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</si>
  <si>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</si>
  <si>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</si>
  <si>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</si>
  <si>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</si>
  <si>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</si>
  <si>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</si>
  <si>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</si>
  <si>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</si>
  <si>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</si>
  <si>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</si>
  <si>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</si>
  <si>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</si>
  <si>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</si>
  <si>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</si>
  <si>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</si>
  <si>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</si>
  <si>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</si>
  <si>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</si>
  <si>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</si>
  <si>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</si>
  <si>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</si>
  <si>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</si>
  <si>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</si>
  <si>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</si>
  <si>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</si>
  <si>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</si>
  <si>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</si>
  <si>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</si>
  <si>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</si>
  <si>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</si>
  <si>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</si>
  <si>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</si>
  <si>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</si>
  <si>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</si>
  <si>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</si>
  <si>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</si>
  <si>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</si>
  <si>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</si>
  <si>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</si>
  <si>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</si>
  <si>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</si>
  <si>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</si>
  <si>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</si>
  <si>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</si>
  <si>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</si>
  <si>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</si>
  <si>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</si>
  <si>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</si>
  <si>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</si>
  <si>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</si>
  <si>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</si>
  <si>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</si>
  <si>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</si>
  <si>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</si>
  <si>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</si>
  <si>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</si>
  <si>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</si>
  <si>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</si>
  <si>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</si>
  <si>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</si>
  <si>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</si>
  <si>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</si>
  <si>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</si>
  <si>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</si>
  <si>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</si>
  <si>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</si>
  <si>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</si>
  <si>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</si>
  <si>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</si>
  <si>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</si>
  <si>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</si>
  <si>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</si>
  <si>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</si>
  <si>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</si>
  <si>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</si>
  <si>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</si>
  <si>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</si>
  <si>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</si>
  <si>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</si>
  <si>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</si>
  <si>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</si>
  <si>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</si>
  <si>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</si>
  <si>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</si>
  <si>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</si>
  <si>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</si>
  <si>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</si>
  <si>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</si>
  <si>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</si>
  <si>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</si>
  <si>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</si>
  <si>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</si>
  <si>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</si>
  <si>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</si>
  <si>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</si>
  <si>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</si>
  <si>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</si>
  <si>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</si>
  <si>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</si>
  <si>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</si>
  <si>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</si>
  <si>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</si>
  <si>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</si>
  <si>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</si>
  <si>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</si>
  <si>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</si>
  <si>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</si>
  <si>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</si>
  <si>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</si>
  <si>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</si>
  <si>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</si>
  <si>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</si>
  <si>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</si>
  <si>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</si>
  <si>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</si>
  <si>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</si>
  <si>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</si>
  <si>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</si>
  <si>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</si>
  <si>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</si>
  <si>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</si>
  <si>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</si>
  <si>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</si>
  <si>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</si>
  <si>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</si>
  <si>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</si>
  <si>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</si>
  <si>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</si>
  <si>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</si>
  <si>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</si>
  <si>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</si>
  <si>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</si>
  <si>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</si>
  <si>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</si>
  <si>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</si>
  <si>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</si>
  <si>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</si>
  <si>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</si>
  <si>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</si>
  <si>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</si>
  <si>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</si>
  <si>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</si>
  <si>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</si>
  <si>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</si>
  <si>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</si>
  <si>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</si>
  <si>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</si>
  <si>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</si>
  <si>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</si>
  <si>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</si>
  <si>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</si>
  <si>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</si>
  <si>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</si>
  <si>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</si>
  <si>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</si>
  <si>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</si>
  <si>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</si>
  <si>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</si>
  <si>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</si>
  <si>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</si>
  <si>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</si>
  <si>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</si>
  <si>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</si>
  <si>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</si>
  <si>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</si>
  <si>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</si>
  <si>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</si>
  <si>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</si>
  <si>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</si>
  <si>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</si>
  <si>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</si>
  <si>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</si>
  <si>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</si>
  <si>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</si>
  <si>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</si>
  <si>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</si>
  <si>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</si>
  <si>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</si>
  <si>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</si>
  <si>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</si>
  <si>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</si>
  <si>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</si>
  <si>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</si>
  <si>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</si>
  <si>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</si>
  <si>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</si>
  <si>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</si>
  <si>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</si>
  <si>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</si>
  <si>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</si>
  <si>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</si>
  <si>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</si>
  <si>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</si>
  <si>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</si>
  <si>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</si>
  <si>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</si>
  <si>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</si>
  <si>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</si>
  <si>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</si>
  <si>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</si>
  <si>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</si>
  <si>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</si>
  <si>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</si>
  <si>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</si>
  <si>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</si>
  <si>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</si>
  <si>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</si>
  <si>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</si>
  <si>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</si>
  <si>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</si>
  <si>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</si>
  <si>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</si>
  <si>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</si>
  <si>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</si>
  <si>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</si>
  <si>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</si>
  <si>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</si>
  <si>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</si>
  <si>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</si>
  <si>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</si>
  <si>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</si>
  <si>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</si>
  <si>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</si>
  <si>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</si>
  <si>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</si>
  <si>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</si>
  <si>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</si>
  <si>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</si>
  <si>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</si>
  <si>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</si>
  <si>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</si>
  <si>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</si>
  <si>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</si>
  <si>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</si>
  <si>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</si>
  <si>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</si>
  <si>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</si>
  <si>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</si>
  <si>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</si>
  <si>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</si>
  <si>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</si>
  <si>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</si>
  <si>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</si>
  <si>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</si>
  <si>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</si>
  <si>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</si>
  <si>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</si>
  <si>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</si>
  <si>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</si>
  <si>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</si>
  <si>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</si>
  <si>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</si>
  <si>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</si>
  <si>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</si>
  <si>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</si>
  <si>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</si>
  <si>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</si>
  <si>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</si>
  <si>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</si>
  <si>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</si>
  <si>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</si>
  <si>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</si>
  <si>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</si>
  <si>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</si>
  <si>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</si>
  <si>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</si>
  <si>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</si>
  <si>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</si>
  <si>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</si>
  <si>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</si>
  <si>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</si>
  <si>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</si>
  <si>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</si>
  <si>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</si>
  <si>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</si>
  <si>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</si>
  <si>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</si>
  <si>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</si>
  <si>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</si>
  <si>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</si>
  <si>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</si>
  <si>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</si>
  <si>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</si>
  <si>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</si>
  <si>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</si>
  <si>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</si>
  <si>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</si>
  <si>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</si>
  <si>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</si>
  <si>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</si>
  <si>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</si>
  <si>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</si>
  <si>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</si>
  <si>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</si>
  <si>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</si>
  <si>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</si>
  <si>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</si>
  <si>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</si>
  <si>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</si>
  <si>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</si>
  <si>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</si>
  <si>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</si>
  <si>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</si>
  <si>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</si>
  <si>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</si>
  <si>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</si>
  <si>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</si>
  <si>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</si>
  <si>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</si>
  <si>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</si>
  <si>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</si>
  <si>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</si>
  <si>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</si>
  <si>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</si>
  <si>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</si>
  <si>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</si>
  <si>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</si>
  <si>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</si>
  <si>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</si>
  <si>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</si>
  <si>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</si>
  <si>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</si>
  <si>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</si>
  <si>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</si>
  <si>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</si>
  <si>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</si>
  <si>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</si>
  <si>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</si>
  <si>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</si>
  <si>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</si>
  <si>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</si>
  <si>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</si>
  <si>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</si>
  <si>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</si>
  <si>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</si>
  <si>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</si>
  <si>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</si>
  <si>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</si>
  <si>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</si>
  <si>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</si>
  <si>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</si>
  <si>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</si>
  <si>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</si>
  <si>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</si>
  <si>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</si>
  <si>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</si>
  <si>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</si>
  <si>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</si>
  <si>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</si>
  <si>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</si>
  <si>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</si>
  <si>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</si>
  <si>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</si>
  <si>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</si>
  <si>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</si>
  <si>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</si>
  <si>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</si>
  <si>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</si>
  <si>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</si>
  <si>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</si>
  <si>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</si>
  <si>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</si>
  <si>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</si>
  <si>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</si>
  <si>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</si>
  <si>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</si>
  <si>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</si>
  <si>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</si>
  <si>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</si>
  <si>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</si>
  <si>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</si>
  <si>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</si>
  <si>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</si>
  <si>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</si>
  <si>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</si>
  <si>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</si>
  <si>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</si>
  <si>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</si>
  <si>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</si>
  <si>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</si>
  <si>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</si>
  <si>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</si>
  <si>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</si>
  <si>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</si>
  <si>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</si>
  <si>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</si>
  <si>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</si>
  <si>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</si>
  <si>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</si>
  <si>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</si>
  <si>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</si>
  <si>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</si>
  <si>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</si>
  <si>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</si>
  <si>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</si>
  <si>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</si>
  <si>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</si>
  <si>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</si>
  <si>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</si>
  <si>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</si>
  <si>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</si>
  <si>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</si>
  <si>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</si>
  <si>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</si>
  <si>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</si>
  <si>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</si>
  <si>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</si>
  <si>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</si>
  <si>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</si>
  <si>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</si>
  <si>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</si>
  <si>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</si>
  <si>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</si>
  <si>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</si>
  <si>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</si>
  <si>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</si>
  <si>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</si>
  <si>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</si>
  <si>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</si>
  <si>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</si>
  <si>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</si>
  <si>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</si>
  <si>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</si>
  <si>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</si>
  <si>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</si>
  <si>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</si>
  <si>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</si>
  <si>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</si>
  <si>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</si>
  <si>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</si>
  <si>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</si>
  <si>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</si>
  <si>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</si>
  <si>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</si>
  <si>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</si>
  <si>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</si>
  <si>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</si>
  <si>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</si>
  <si>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</si>
  <si>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</si>
  <si>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</si>
  <si>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</si>
  <si>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</si>
  <si>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</si>
  <si>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</si>
  <si>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</si>
  <si>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</si>
  <si>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</si>
  <si>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</si>
  <si>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</si>
  <si>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</si>
  <si>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</si>
  <si>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</si>
  <si>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</si>
  <si>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</si>
  <si>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</si>
  <si>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</si>
  <si>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</si>
  <si>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</si>
  <si>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</si>
  <si>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</si>
  <si>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</si>
  <si>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</si>
  <si>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</si>
  <si>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</si>
  <si>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</si>
  <si>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</si>
  <si>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</si>
  <si>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</si>
  <si>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</si>
  <si>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</si>
  <si>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</si>
  <si>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</si>
  <si>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</si>
  <si>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</si>
  <si>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</si>
  <si>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</si>
  <si>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</si>
  <si>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</si>
  <si>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</si>
  <si>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</si>
  <si>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</si>
  <si>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</si>
  <si>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</si>
  <si>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</si>
  <si>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</si>
  <si>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</si>
  <si>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</si>
  <si>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</si>
  <si>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</si>
  <si>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</si>
  <si>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</si>
  <si>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</si>
  <si>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</si>
  <si>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</si>
  <si>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</si>
  <si>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</si>
  <si>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</si>
  <si>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</si>
  <si>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</si>
  <si>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</si>
  <si>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</si>
  <si>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</si>
  <si>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</si>
  <si>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</si>
  <si>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</si>
  <si>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</si>
  <si>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</si>
  <si>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</si>
  <si>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</si>
  <si>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</si>
  <si>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</si>
  <si>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</si>
  <si>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</si>
  <si>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</si>
  <si>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</si>
  <si>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</si>
  <si>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</si>
  <si>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</si>
  <si>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</si>
  <si>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</si>
  <si>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</si>
  <si>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</si>
  <si>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</si>
  <si>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</si>
  <si>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</si>
  <si>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</si>
  <si>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</si>
  <si>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</si>
  <si>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</si>
  <si>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</si>
  <si>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</si>
  <si>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</si>
  <si>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</si>
  <si>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</si>
  <si>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</si>
  <si>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</si>
  <si>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</si>
  <si>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</si>
  <si>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</si>
  <si>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</si>
  <si>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</si>
  <si>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</si>
  <si>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</si>
  <si>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</si>
  <si>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</si>
  <si>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</si>
  <si>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</si>
  <si>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</si>
  <si>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</si>
  <si>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</si>
  <si>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</si>
  <si>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</si>
  <si>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</si>
  <si>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</si>
  <si>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</si>
  <si>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</si>
  <si>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</si>
  <si>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</si>
  <si>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</si>
  <si>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</si>
  <si>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</si>
  <si>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</si>
  <si>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</si>
  <si>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</si>
  <si>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</si>
  <si>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</si>
  <si>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</si>
  <si>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</si>
  <si>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</si>
  <si>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</si>
  <si>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</si>
  <si>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</si>
  <si>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</si>
  <si>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</si>
  <si>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</si>
  <si>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</si>
  <si>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</si>
  <si>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</si>
  <si>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</si>
  <si>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</si>
  <si>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</si>
  <si>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</si>
  <si>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</si>
  <si>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</si>
  <si>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</si>
  <si>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</si>
  <si>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</si>
  <si>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</si>
  <si>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</si>
  <si>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</si>
  <si>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</si>
  <si>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</si>
  <si>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</si>
  <si>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</si>
  <si>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</si>
  <si>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</si>
  <si>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</si>
  <si>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</si>
  <si>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</si>
  <si>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</si>
  <si>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</si>
  <si>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</si>
  <si>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</si>
  <si>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</si>
  <si>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</si>
  <si>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</si>
  <si>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</si>
  <si>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</si>
  <si>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</si>
  <si>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</si>
  <si>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</si>
  <si>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</si>
  <si>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</si>
  <si>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</si>
  <si>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</si>
  <si>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</si>
  <si>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</si>
  <si>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</si>
  <si>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</si>
  <si>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</si>
  <si>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</si>
  <si>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</si>
  <si>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</si>
  <si>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</si>
  <si>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</si>
  <si>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</si>
  <si>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</si>
  <si>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</si>
  <si>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</si>
  <si>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</si>
  <si>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</si>
  <si>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</si>
  <si>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</si>
  <si>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</si>
  <si>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</si>
  <si>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</si>
  <si>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</si>
  <si>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</si>
  <si>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</si>
  <si>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</si>
  <si>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</si>
  <si>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</si>
  <si>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</si>
  <si>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</si>
  <si>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</si>
  <si>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</si>
  <si>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</si>
  <si>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</si>
  <si>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</si>
  <si>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</si>
  <si>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</si>
  <si>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</si>
  <si>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</si>
  <si>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</si>
  <si>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</si>
  <si>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</si>
  <si>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</si>
  <si>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</si>
  <si>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</si>
  <si>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</si>
  <si>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</si>
  <si>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</si>
  <si>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</si>
  <si>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</si>
  <si>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</si>
  <si>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</si>
  <si>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</si>
  <si>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</si>
  <si>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</si>
  <si>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</si>
  <si>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</si>
  <si>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</si>
  <si>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</si>
  <si>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</si>
  <si>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</si>
  <si>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</si>
  <si>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</si>
  <si>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</si>
  <si>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</si>
  <si>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</si>
  <si>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</si>
  <si>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</si>
  <si>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</si>
  <si>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</si>
  <si>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</si>
  <si>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</si>
  <si>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</si>
  <si>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</si>
  <si>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</si>
  <si>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</si>
  <si>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</si>
  <si>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</si>
  <si>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</si>
  <si>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</si>
  <si>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</si>
  <si>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</si>
  <si>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</si>
  <si>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</si>
  <si>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</si>
  <si>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</si>
  <si>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</si>
  <si>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</si>
  <si>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</si>
  <si>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</si>
  <si>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</si>
  <si>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</si>
  <si>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</si>
  <si>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</si>
  <si>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</si>
  <si>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</si>
  <si>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</si>
  <si>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</si>
  <si>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</si>
  <si>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</si>
  <si>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</si>
  <si>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</si>
  <si>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</si>
  <si>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</si>
  <si>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</si>
  <si>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</si>
  <si>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</si>
  <si>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</si>
  <si>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</si>
  <si>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</si>
  <si>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</si>
  <si>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</si>
  <si>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</si>
  <si>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</si>
  <si>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</si>
  <si>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</si>
  <si>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</si>
  <si>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</si>
  <si>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</si>
  <si>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</si>
  <si>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</si>
  <si>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</si>
  <si>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</si>
  <si>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</si>
  <si>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</si>
  <si>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</si>
  <si>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</si>
  <si>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</si>
  <si>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</si>
  <si>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</si>
  <si>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</si>
  <si>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</si>
  <si>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</si>
  <si>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</si>
  <si>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</si>
  <si>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</si>
  <si>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</si>
  <si>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</si>
  <si>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</si>
  <si>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</si>
  <si>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</si>
  <si>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</si>
  <si>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</si>
  <si>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</si>
  <si>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</si>
  <si>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</si>
  <si>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</si>
  <si>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</si>
  <si>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</si>
  <si>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</si>
  <si>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</si>
  <si>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</si>
  <si>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</si>
  <si>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</si>
  <si>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</si>
  <si>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</si>
  <si>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</si>
  <si>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</si>
  <si>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</si>
  <si>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</si>
  <si>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</si>
  <si>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</si>
  <si>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</si>
  <si>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</si>
  <si>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</si>
  <si>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</si>
  <si>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</si>
  <si>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</si>
  <si>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</si>
  <si>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</si>
  <si>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</si>
  <si>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</si>
  <si>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</si>
  <si>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</si>
  <si>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</si>
  <si>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</si>
  <si>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</si>
  <si>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</si>
  <si>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</si>
  <si>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</si>
  <si>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</si>
  <si>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</si>
  <si>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</si>
  <si>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</si>
  <si>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</si>
  <si>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</si>
  <si>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</si>
  <si>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</si>
  <si>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</si>
  <si>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</si>
  <si>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</si>
  <si>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</si>
  <si>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</si>
  <si>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</si>
  <si>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</si>
  <si>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</si>
  <si>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</si>
  <si>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</si>
  <si>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</si>
  <si>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</si>
  <si>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</si>
  <si>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</si>
  <si>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</si>
  <si>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</si>
  <si>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</si>
  <si>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</si>
  <si>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</si>
  <si>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</si>
  <si>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</si>
  <si>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</si>
  <si>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</si>
  <si>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</si>
  <si>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</si>
  <si>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</si>
  <si>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</si>
  <si>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</si>
  <si>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</si>
  <si>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</si>
  <si>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</si>
  <si>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</si>
  <si>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</si>
  <si>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</si>
  <si>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</si>
  <si>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</si>
  <si>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</si>
  <si>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</si>
  <si>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</si>
  <si>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</si>
  <si>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</si>
  <si>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</si>
  <si>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</si>
  <si>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</si>
  <si>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</si>
  <si>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</si>
  <si>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</si>
  <si>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</si>
  <si>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</si>
  <si>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</si>
  <si>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</si>
  <si>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</si>
  <si>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</si>
  <si>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</si>
  <si>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</si>
  <si>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</si>
  <si>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</si>
  <si>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</si>
  <si>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</si>
  <si>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</si>
  <si>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</si>
  <si>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</si>
  <si>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</si>
  <si>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</si>
  <si>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</si>
  <si>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</si>
  <si>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</si>
  <si>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</si>
  <si>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</si>
  <si>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</si>
  <si>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</si>
  <si>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</si>
  <si>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</si>
  <si>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</si>
  <si>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</si>
  <si>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</si>
  <si>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</si>
  <si>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</si>
  <si>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</si>
  <si>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</si>
  <si>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</si>
  <si>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</si>
  <si>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</si>
  <si>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</si>
  <si>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</si>
  <si>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</si>
  <si>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</si>
  <si>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</si>
  <si>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</si>
  <si>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</si>
  <si>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</si>
  <si>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</si>
  <si>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</si>
  <si>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</si>
  <si>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</si>
  <si>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</si>
  <si>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</si>
  <si>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</si>
  <si>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</si>
  <si>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</si>
  <si>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</si>
  <si>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</si>
  <si>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</si>
  <si>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</si>
  <si>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</si>
  <si>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</si>
  <si>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</si>
  <si>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</si>
  <si>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</si>
  <si>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</si>
  <si>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</si>
  <si>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</si>
  <si>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</si>
  <si>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</si>
  <si>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</si>
  <si>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</si>
  <si>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</si>
  <si>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</si>
  <si>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</si>
  <si>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</si>
  <si>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</si>
  <si>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</si>
  <si>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</si>
  <si>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</si>
  <si>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</si>
  <si>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</si>
  <si>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</si>
  <si>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</si>
  <si>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</si>
  <si>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</si>
  <si>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</si>
  <si>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</si>
  <si>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</si>
  <si>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</si>
  <si>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</si>
  <si>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</si>
  <si>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</si>
  <si>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</si>
  <si>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</si>
  <si>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</si>
  <si>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</si>
  <si>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</si>
  <si>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</si>
  <si>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</si>
  <si>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</si>
  <si>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</si>
  <si>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</si>
  <si>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</si>
  <si>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</si>
  <si>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</si>
  <si>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</si>
  <si>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</si>
  <si>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</si>
  <si>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</si>
  <si>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</si>
  <si>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</si>
  <si>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</si>
  <si>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</si>
  <si>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</si>
  <si>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</si>
  <si>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</si>
  <si>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</si>
  <si>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</si>
  <si>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</si>
  <si>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</si>
  <si>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</si>
  <si>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</si>
  <si>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</si>
  <si>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</si>
  <si>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</si>
  <si>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</si>
  <si>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</si>
  <si>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</si>
  <si>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</si>
  <si>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</si>
  <si>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</si>
  <si>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</si>
  <si>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</si>
  <si>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</si>
  <si>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</si>
  <si>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</si>
  <si>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</si>
  <si>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</si>
  <si>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</si>
  <si>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</si>
  <si>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</si>
  <si>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</si>
  <si>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</si>
  <si>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</si>
  <si>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</si>
  <si>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</si>
  <si>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</si>
  <si>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</si>
  <si>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</si>
  <si>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</si>
  <si>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</si>
  <si>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</si>
  <si>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</si>
  <si>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</si>
  <si>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</si>
  <si>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</si>
  <si>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</si>
  <si>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</si>
  <si>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</si>
  <si>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</si>
  <si>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</si>
  <si>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</si>
  <si>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</si>
  <si>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</si>
  <si>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</si>
  <si>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</si>
  <si>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</si>
  <si>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</si>
  <si>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</si>
  <si>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</si>
  <si>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</si>
  <si>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</si>
  <si>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</si>
  <si>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</si>
  <si>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</si>
  <si>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</si>
  <si>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</si>
  <si>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</si>
  <si>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</si>
  <si>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</si>
  <si>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</si>
  <si>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</si>
  <si>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</si>
  <si>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</si>
  <si>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</si>
  <si>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</si>
  <si>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</si>
  <si>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</si>
  <si>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</si>
  <si>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</si>
  <si>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</si>
  <si>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</si>
  <si>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</si>
  <si>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</si>
  <si>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</si>
  <si>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</si>
  <si>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</si>
  <si>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</si>
  <si>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</si>
  <si>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</si>
  <si>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</si>
  <si>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</si>
  <si>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</si>
  <si>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</si>
  <si>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</si>
  <si>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</si>
  <si>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</si>
  <si>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</si>
  <si>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</si>
  <si>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</si>
  <si>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</si>
  <si>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</si>
  <si>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</si>
  <si>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</si>
  <si>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</si>
  <si>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</si>
  <si>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</si>
  <si>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</si>
  <si>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</si>
  <si>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</si>
  <si>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</si>
  <si>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</si>
  <si>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</si>
  <si>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</si>
  <si>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</si>
  <si>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</si>
  <si>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</si>
  <si>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</si>
  <si>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</si>
  <si>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</si>
  <si>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</si>
  <si>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</si>
  <si>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</si>
  <si>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</si>
  <si>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</si>
  <si>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</si>
  <si>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</si>
  <si>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</si>
  <si>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</si>
  <si>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</si>
  <si>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</si>
  <si>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</si>
  <si>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</si>
  <si>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</si>
  <si>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</si>
  <si>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</si>
  <si>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</si>
  <si>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</si>
  <si>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</si>
  <si>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</si>
  <si>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</si>
  <si>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</si>
  <si>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</si>
  <si>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</si>
  <si>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</si>
  <si>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</si>
  <si>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</si>
  <si>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</si>
  <si>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</si>
  <si>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</si>
  <si>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</si>
  <si>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</si>
  <si>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</si>
  <si>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</si>
  <si>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</si>
  <si>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</si>
  <si>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</si>
  <si>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</si>
  <si>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</si>
  <si>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</si>
  <si>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</si>
  <si>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</si>
  <si>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</si>
  <si>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</si>
  <si>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</si>
  <si>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</si>
  <si>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</si>
  <si>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</si>
  <si>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</si>
  <si>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</si>
  <si>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</si>
  <si>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</si>
  <si>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</si>
  <si>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</si>
  <si>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</si>
  <si>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</si>
  <si>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</si>
  <si>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</si>
  <si>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</si>
  <si>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</si>
  <si>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</si>
  <si>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</si>
  <si>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</si>
  <si>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</si>
  <si>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</si>
  <si>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</si>
  <si>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</si>
  <si>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</si>
  <si>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</si>
  <si>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</si>
  <si>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</si>
  <si>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</si>
  <si>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</si>
  <si>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</si>
  <si>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</si>
  <si>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</si>
  <si>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</si>
  <si>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</si>
  <si>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</si>
  <si>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</si>
  <si>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</si>
  <si>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</si>
  <si>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</si>
  <si>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</si>
  <si>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</si>
  <si>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</si>
  <si>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</si>
  <si>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</si>
  <si>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</si>
  <si>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</si>
  <si>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</si>
  <si>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</si>
  <si>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</si>
  <si>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</si>
  <si>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</si>
  <si>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</si>
  <si>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</si>
  <si>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</si>
  <si>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</si>
  <si>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</si>
  <si>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</si>
  <si>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</si>
  <si>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</si>
  <si>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</si>
  <si>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</si>
  <si>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</si>
  <si>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</si>
  <si>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</si>
  <si>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</si>
  <si>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</si>
  <si>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</si>
  <si>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</si>
  <si>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</si>
  <si>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</si>
  <si>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</si>
  <si>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</si>
  <si>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</si>
  <si>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</si>
  <si>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</si>
  <si>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</si>
  <si>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</si>
  <si>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</si>
  <si>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</si>
  <si>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</si>
  <si>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</si>
  <si>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</si>
  <si>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</si>
  <si>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</si>
  <si>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</si>
  <si>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</si>
  <si>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</si>
  <si>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</si>
  <si>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</si>
  <si>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</si>
  <si>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</si>
  <si>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</si>
  <si>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</si>
  <si>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</si>
  <si>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</si>
  <si>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</si>
  <si>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</si>
  <si>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</si>
  <si>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</si>
  <si>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</si>
  <si>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</si>
  <si>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</si>
  <si>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</si>
  <si>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</si>
  <si>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</si>
  <si>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</si>
  <si>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</si>
  <si>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</si>
  <si>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</si>
  <si>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</si>
  <si>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</si>
  <si>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</si>
  <si>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</si>
  <si>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</si>
  <si>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</si>
  <si>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</si>
  <si>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</si>
  <si>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</si>
  <si>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</si>
  <si>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</si>
  <si>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</si>
  <si>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</si>
  <si>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</si>
  <si>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</si>
  <si>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</si>
  <si>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</si>
  <si>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</si>
  <si>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</si>
  <si>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</si>
  <si>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</si>
  <si>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</si>
  <si>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</si>
  <si>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</si>
  <si>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</si>
  <si>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</si>
  <si>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</si>
  <si>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</si>
  <si>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</si>
  <si>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</si>
  <si>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</si>
  <si>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</si>
  <si>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</si>
  <si>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</si>
  <si>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</si>
  <si>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</si>
  <si>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</si>
  <si>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</si>
  <si>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</si>
  <si>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</si>
  <si>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</si>
  <si>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</si>
  <si>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</si>
  <si>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</si>
  <si>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</si>
  <si>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</si>
  <si>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</si>
  <si>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</si>
  <si>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</si>
  <si>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</si>
  <si>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</si>
  <si>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</si>
  <si>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</si>
  <si>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</si>
  <si>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</si>
  <si>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</si>
  <si>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</si>
  <si>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</si>
  <si>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</si>
  <si>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</si>
  <si>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</si>
  <si>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</si>
  <si>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</si>
  <si>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</si>
  <si>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</si>
  <si>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</si>
  <si>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</si>
  <si>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</si>
  <si>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</si>
  <si>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</si>
  <si>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</si>
  <si>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</si>
  <si>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</si>
  <si>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</si>
  <si>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</si>
  <si>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</si>
  <si>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</si>
  <si>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</si>
  <si>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</si>
  <si>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</si>
  <si>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</si>
  <si>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</si>
  <si>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</si>
  <si>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</si>
  <si>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</si>
  <si>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</si>
  <si>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</si>
  <si>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</si>
  <si>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</si>
  <si>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</si>
  <si>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</si>
  <si>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</si>
  <si>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</si>
  <si>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</si>
  <si>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</si>
  <si>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</si>
  <si>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</si>
  <si>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</si>
  <si>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</si>
  <si>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</si>
  <si>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</si>
  <si>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</si>
  <si>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</si>
  <si>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</si>
  <si>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</si>
  <si>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</si>
  <si>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</si>
  <si>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</si>
  <si>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</si>
  <si>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</si>
  <si>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</si>
  <si>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</si>
  <si>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</si>
  <si>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</si>
  <si>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</si>
  <si>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</si>
  <si>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</si>
  <si>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</si>
  <si>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</si>
  <si>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</si>
  <si>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</si>
  <si>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</si>
  <si>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</si>
  <si>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</si>
  <si>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</si>
  <si>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</si>
  <si>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</si>
  <si>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</si>
  <si>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</si>
  <si>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</si>
  <si>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</si>
  <si>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</si>
  <si>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</si>
  <si>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</si>
  <si>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</si>
  <si>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</si>
  <si>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</si>
  <si>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</si>
  <si>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</si>
  <si>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</si>
  <si>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</si>
  <si>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</si>
  <si>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</si>
  <si>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</si>
  <si>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</si>
  <si>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</si>
  <si>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</si>
  <si>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</si>
  <si>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</si>
  <si>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</si>
  <si>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</si>
  <si>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</si>
  <si>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</si>
  <si>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</si>
  <si>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</si>
  <si>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</si>
  <si>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</si>
  <si>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</si>
  <si>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</si>
  <si>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</si>
  <si>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</si>
  <si>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</si>
  <si>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</si>
  <si>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</si>
  <si>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</si>
  <si>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</si>
  <si>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</si>
  <si>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</si>
  <si>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</si>
  <si>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</si>
  <si>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</si>
  <si>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</si>
  <si>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</si>
  <si>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</si>
  <si>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</si>
  <si>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</si>
  <si>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</si>
  <si>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</si>
  <si>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</si>
  <si>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</si>
  <si>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</si>
  <si>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</si>
  <si>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</si>
  <si>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</si>
  <si>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</si>
  <si>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</si>
  <si>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</si>
  <si>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</si>
  <si>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</si>
  <si>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</si>
  <si>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</si>
  <si>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</si>
  <si>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</si>
  <si>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</si>
  <si>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</si>
  <si>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</si>
  <si>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</si>
  <si>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</si>
  <si>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</si>
  <si>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</si>
  <si>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</si>
  <si>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</si>
  <si>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</si>
  <si>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</si>
  <si>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</si>
  <si>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</si>
  <si>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</si>
  <si>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</si>
  <si>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</si>
  <si>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</si>
  <si>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</si>
  <si>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</si>
  <si>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</si>
  <si>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</si>
  <si>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</si>
  <si>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</si>
  <si>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</si>
  <si>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</si>
  <si>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</si>
  <si>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</si>
  <si>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</si>
  <si>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</si>
  <si>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</si>
  <si>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</si>
  <si>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</si>
  <si>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</si>
  <si>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</si>
  <si>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</si>
  <si>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</si>
  <si>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</si>
  <si>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</si>
  <si>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</si>
  <si>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</si>
  <si>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</si>
  <si>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</si>
  <si>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</si>
  <si>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</si>
  <si>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</si>
  <si>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</si>
  <si>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</si>
  <si>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</si>
  <si>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</si>
  <si>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</si>
  <si>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</si>
  <si>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</si>
  <si>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</si>
  <si>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</si>
  <si>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</si>
  <si>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</si>
  <si>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</si>
  <si>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</si>
  <si>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</si>
  <si>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</si>
  <si>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</si>
  <si>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</si>
  <si>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</si>
  <si>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</si>
  <si>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</si>
  <si>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</si>
  <si>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</si>
  <si>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</si>
  <si>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</si>
  <si>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</si>
  <si>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</si>
  <si>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</si>
  <si>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</si>
  <si>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</si>
  <si>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</si>
  <si>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</si>
  <si>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</si>
  <si>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</si>
  <si>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</si>
  <si>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</si>
  <si>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</si>
  <si>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</si>
  <si>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</si>
  <si>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</si>
  <si>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</si>
  <si>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</si>
  <si>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</si>
  <si>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</si>
  <si>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</si>
  <si>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</si>
  <si>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</si>
  <si>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</si>
  <si>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</si>
  <si>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</si>
  <si>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</si>
  <si>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</si>
  <si>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</si>
  <si>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</si>
  <si>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</si>
  <si>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</si>
  <si>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</si>
  <si>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</si>
  <si>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</si>
  <si>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</si>
  <si>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</si>
  <si>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</si>
  <si>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</si>
  <si>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</si>
  <si>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</si>
  <si>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</si>
  <si>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</si>
  <si>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</si>
  <si>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</si>
  <si>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</si>
  <si>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</si>
  <si>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</si>
  <si>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</si>
  <si>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</si>
  <si>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</si>
  <si>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</si>
  <si>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</si>
  <si>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</si>
  <si>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</si>
  <si>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</si>
  <si>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</si>
  <si>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</si>
  <si>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</si>
  <si>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</si>
  <si>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</si>
  <si>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</si>
  <si>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</si>
  <si>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</si>
  <si>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</si>
  <si>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</si>
  <si>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</si>
  <si>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</si>
  <si>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</si>
  <si>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</si>
  <si>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</si>
  <si>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</si>
  <si>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</si>
  <si>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</si>
  <si>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</si>
  <si>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</si>
  <si>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</si>
  <si>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</si>
  <si>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</si>
  <si>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</si>
  <si>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</si>
  <si>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</si>
  <si>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</si>
  <si>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</si>
  <si>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</si>
  <si>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</si>
  <si>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</si>
  <si>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</si>
  <si>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</si>
  <si>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</si>
  <si>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</si>
  <si>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</si>
  <si>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</si>
  <si>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</si>
  <si>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</si>
  <si>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</si>
  <si>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</si>
  <si>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</si>
  <si>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</si>
  <si>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</si>
  <si>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</si>
  <si>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</si>
  <si>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</si>
  <si>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</si>
  <si>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</si>
  <si>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</si>
  <si>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</si>
  <si>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</si>
  <si>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</si>
  <si>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</si>
  <si>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</si>
  <si>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</si>
  <si>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</si>
  <si>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</si>
  <si>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</si>
  <si>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</si>
  <si>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</si>
  <si>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</si>
  <si>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</si>
  <si>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</si>
  <si>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</si>
  <si>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</si>
  <si>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</si>
  <si>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</si>
  <si>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</si>
  <si>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</si>
  <si>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</si>
  <si>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</si>
  <si>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</si>
  <si>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</si>
  <si>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</si>
  <si>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</si>
  <si>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</si>
  <si>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</si>
  <si>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</si>
  <si>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</si>
  <si>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</si>
  <si>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</si>
  <si>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</si>
  <si>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</si>
  <si>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</si>
  <si>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</si>
  <si>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</si>
  <si>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</si>
  <si>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</si>
  <si>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</si>
  <si>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</si>
  <si>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</si>
  <si>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</si>
  <si>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</si>
  <si>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</si>
  <si>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</si>
  <si>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</si>
  <si>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</si>
  <si>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</si>
  <si>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</si>
  <si>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</si>
  <si>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</si>
  <si>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</si>
  <si>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</si>
  <si>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</si>
  <si>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</si>
  <si>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</si>
  <si>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</si>
  <si>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</si>
  <si>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</si>
  <si>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</si>
  <si>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</si>
  <si>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</si>
  <si>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</si>
  <si>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</si>
  <si>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</si>
  <si>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</si>
  <si>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</si>
  <si>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</si>
  <si>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</si>
  <si>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</si>
  <si>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</si>
  <si>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</si>
  <si>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</si>
  <si>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</si>
  <si>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</si>
  <si>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</si>
  <si>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</si>
  <si>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</si>
  <si>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</si>
  <si>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</si>
  <si>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</si>
  <si>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</si>
  <si>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</si>
  <si>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</si>
  <si>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</si>
  <si>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</si>
  <si>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</si>
  <si>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</si>
  <si>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</si>
  <si>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</si>
  <si>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</si>
  <si>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</si>
  <si>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</si>
  <si>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</si>
  <si>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</si>
  <si>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</si>
  <si>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</si>
  <si>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</si>
  <si>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</si>
  <si>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</si>
  <si>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</si>
  <si>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</si>
  <si>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</si>
  <si>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</si>
  <si>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</si>
  <si>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</si>
  <si>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</si>
  <si>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</si>
  <si>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</si>
  <si>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</si>
  <si>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</si>
  <si>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</si>
  <si>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</si>
  <si>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</si>
  <si>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</si>
  <si>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</si>
  <si>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</si>
  <si>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</si>
  <si>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</si>
  <si>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</si>
  <si>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</si>
  <si>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</si>
  <si>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</si>
  <si>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</si>
  <si>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</si>
  <si>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</si>
  <si>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</si>
  <si>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</si>
  <si>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</si>
  <si>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</si>
  <si>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</si>
  <si>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</si>
  <si>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</si>
  <si>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</si>
  <si>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</si>
  <si>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</si>
  <si>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</si>
  <si>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</si>
  <si>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</si>
  <si>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</si>
  <si>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</si>
  <si>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</si>
  <si>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</si>
  <si>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</si>
  <si>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</si>
  <si>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</si>
  <si>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</si>
  <si>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</si>
  <si>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</si>
  <si>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</si>
  <si>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</si>
  <si>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</si>
  <si>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</si>
  <si>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</si>
  <si>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</si>
  <si>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</si>
  <si>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</si>
  <si>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</si>
  <si>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</si>
  <si>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</si>
  <si>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</si>
  <si>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</si>
  <si>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</si>
  <si>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</si>
  <si>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</si>
  <si>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</si>
  <si>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</si>
  <si>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</si>
  <si>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</si>
  <si>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</si>
  <si>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</si>
  <si>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</si>
  <si>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</si>
  <si>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</si>
  <si>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</si>
  <si>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</si>
  <si>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</si>
  <si>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</si>
  <si>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</si>
  <si>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</si>
  <si>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</si>
  <si>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</si>
  <si>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</si>
  <si>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</si>
  <si>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</si>
  <si>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</si>
  <si>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</si>
  <si>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</si>
  <si>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</si>
  <si>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</si>
  <si>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</si>
  <si>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</si>
  <si>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</si>
  <si>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</si>
  <si>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</si>
  <si>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</si>
  <si>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</si>
  <si>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</si>
  <si>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</si>
  <si>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</si>
  <si>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</si>
  <si>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</si>
  <si>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</si>
  <si>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</si>
  <si>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</si>
  <si>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</si>
  <si>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</si>
  <si>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</si>
  <si>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</si>
  <si>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</si>
  <si>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</si>
  <si>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</si>
  <si>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</si>
  <si>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</si>
  <si>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</si>
  <si>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</si>
  <si>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</si>
  <si>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</si>
  <si>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</si>
  <si>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</si>
  <si>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</si>
  <si>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</si>
  <si>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</si>
  <si>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</si>
  <si>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</si>
  <si>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</si>
  <si>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</si>
  <si>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</si>
  <si>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</si>
  <si>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</si>
  <si>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</si>
  <si>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</si>
  <si>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</si>
  <si>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</si>
  <si>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</si>
  <si>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</si>
  <si>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</si>
  <si>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</si>
  <si>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</si>
  <si>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</si>
  <si>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</si>
  <si>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</si>
  <si>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</si>
  <si>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</si>
  <si>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</si>
  <si>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</si>
  <si>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</si>
  <si>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</si>
  <si>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</si>
  <si>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</si>
  <si>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</si>
  <si>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</si>
  <si>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</si>
  <si>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</si>
  <si>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</si>
  <si>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</si>
  <si>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</si>
  <si>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</si>
  <si>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</si>
  <si>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</si>
  <si>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</si>
  <si>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</si>
  <si>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</si>
  <si>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</si>
  <si>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</si>
  <si>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</si>
  <si>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</si>
  <si>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</si>
  <si>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</si>
  <si>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</si>
  <si>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</si>
  <si>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</si>
  <si>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</si>
  <si>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</si>
  <si>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</si>
  <si>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</si>
  <si>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</si>
  <si>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</si>
  <si>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</si>
  <si>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</si>
  <si>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</si>
  <si>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</si>
  <si>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</si>
  <si>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</si>
  <si>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</si>
  <si>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</si>
  <si>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</si>
  <si>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</si>
  <si>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</si>
  <si>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</si>
  <si>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</si>
  <si>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</si>
  <si>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</si>
  <si>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</si>
  <si>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</si>
  <si>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</si>
  <si>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</si>
  <si>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</si>
  <si>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</si>
  <si>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</si>
  <si>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</si>
  <si>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</si>
  <si>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</si>
  <si>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</si>
  <si>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</si>
  <si>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</si>
  <si>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</si>
  <si>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</si>
  <si>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</si>
  <si>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</si>
  <si>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</si>
  <si>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</si>
  <si>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</si>
  <si>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</si>
  <si>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</si>
  <si>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</si>
  <si>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</si>
  <si>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</si>
  <si>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</si>
  <si>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</si>
  <si>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</si>
  <si>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</si>
  <si>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</si>
  <si>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</si>
  <si>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</si>
  <si>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</si>
  <si>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</si>
  <si>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</si>
  <si>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</si>
  <si>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</si>
  <si>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</si>
  <si>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</si>
  <si>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</si>
  <si>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</si>
  <si>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</si>
  <si>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</si>
  <si>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</si>
  <si>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</si>
  <si>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</si>
  <si>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</si>
  <si>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</si>
  <si>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</si>
  <si>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</si>
  <si>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</si>
  <si>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</si>
  <si>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</si>
  <si>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</si>
  <si>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</si>
  <si>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</si>
  <si>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</si>
  <si>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</si>
  <si>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</si>
  <si>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</si>
  <si>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</si>
  <si>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</si>
  <si>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</si>
  <si>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</si>
  <si>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</si>
  <si>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</si>
  <si>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</si>
  <si>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</si>
  <si>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</si>
  <si>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</si>
  <si>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</si>
  <si>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</si>
  <si>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</si>
  <si>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</si>
  <si>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</si>
  <si>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</si>
  <si>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</si>
  <si>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</si>
  <si>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</si>
  <si>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</si>
  <si>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</si>
  <si>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</si>
  <si>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</si>
  <si>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</si>
  <si>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</si>
  <si>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</si>
  <si>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</si>
  <si>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</si>
  <si>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</si>
  <si>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</si>
  <si>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</si>
  <si>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</si>
  <si>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</si>
  <si>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</si>
  <si>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</si>
  <si>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</si>
  <si>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</si>
  <si>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</si>
  <si>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</si>
  <si>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</si>
  <si>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</si>
  <si>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</si>
  <si>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</si>
  <si>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</si>
  <si>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</si>
  <si>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</si>
  <si>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</si>
  <si>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</si>
  <si>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</si>
  <si>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</si>
  <si>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</si>
  <si>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</si>
  <si>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</si>
  <si>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</si>
  <si>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</si>
  <si>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</si>
  <si>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</si>
  <si>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</si>
  <si>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</si>
  <si>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</si>
  <si>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</si>
  <si>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</si>
  <si>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</si>
  <si>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</si>
  <si>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</si>
  <si>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</si>
  <si>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</si>
  <si>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</si>
  <si>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</si>
  <si>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</si>
  <si>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</si>
  <si>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</si>
  <si>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</si>
  <si>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</si>
  <si>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</si>
  <si>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</si>
  <si>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</si>
  <si>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</si>
  <si>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</si>
  <si>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</si>
  <si>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</si>
  <si>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</si>
  <si>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</si>
  <si>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</si>
  <si>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</si>
  <si>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</si>
  <si>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</si>
  <si>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</si>
  <si>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</si>
  <si>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</si>
  <si>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</si>
  <si>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</si>
  <si>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</si>
  <si>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</si>
  <si>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</si>
  <si>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</si>
  <si>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</si>
  <si>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</si>
  <si>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</si>
  <si>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</si>
  <si>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</si>
  <si>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</si>
  <si>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</si>
  <si>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</si>
  <si>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</si>
  <si>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</si>
  <si>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</si>
  <si>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</si>
  <si>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</si>
  <si>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</si>
  <si>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</si>
  <si>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</si>
  <si>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</si>
  <si>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</si>
  <si>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</si>
  <si>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</si>
  <si>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</si>
  <si>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</si>
  <si>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</si>
  <si>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</si>
  <si>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</si>
  <si>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</si>
  <si>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</si>
  <si>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</si>
  <si>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</si>
  <si>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</si>
  <si>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</si>
  <si>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</si>
  <si>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</si>
  <si>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</si>
  <si>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</si>
  <si>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</si>
  <si>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</si>
  <si>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</si>
  <si>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</si>
  <si>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</si>
  <si>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</si>
  <si>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</si>
  <si>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</si>
  <si>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</si>
  <si>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</si>
  <si>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</si>
  <si>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</si>
  <si>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</si>
  <si>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</si>
  <si>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</si>
  <si>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</si>
  <si>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</si>
  <si>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</si>
  <si>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</si>
  <si>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</si>
  <si>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</si>
  <si>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</si>
  <si>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</si>
  <si>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</si>
  <si>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</si>
  <si>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</si>
  <si>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</si>
  <si>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</si>
  <si>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</si>
  <si>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</si>
  <si>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</si>
  <si>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</si>
  <si>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</si>
  <si>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</si>
  <si>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</si>
  <si>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</si>
  <si>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</si>
  <si>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</si>
  <si>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</si>
  <si>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</si>
  <si>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</si>
  <si>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</si>
  <si>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</si>
  <si>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</si>
  <si>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</si>
  <si>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</si>
  <si>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</si>
  <si>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</si>
  <si>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</si>
  <si>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</si>
  <si>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</si>
  <si>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</si>
  <si>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</si>
  <si>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</si>
  <si>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</si>
  <si>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</si>
  <si>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</si>
  <si>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</si>
  <si>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</si>
  <si>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</si>
  <si>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</si>
  <si>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</si>
  <si>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</si>
  <si>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</si>
  <si>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</si>
  <si>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</si>
  <si>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</si>
  <si>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</si>
  <si>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</si>
  <si>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</si>
  <si>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</si>
  <si>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</si>
  <si>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</si>
  <si>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</si>
  <si>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</si>
  <si>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</si>
  <si>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</si>
  <si>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</si>
  <si>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</si>
  <si>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</si>
  <si>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</si>
  <si>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</si>
  <si>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</si>
  <si>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</si>
  <si>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</si>
  <si>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</si>
  <si>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</si>
  <si>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</si>
  <si>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</si>
  <si>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</si>
  <si>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</si>
  <si>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</si>
  <si>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</si>
  <si>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</si>
  <si>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</si>
  <si>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</si>
  <si>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</si>
  <si>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</si>
  <si>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</si>
  <si>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</si>
  <si>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</si>
  <si>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</si>
  <si>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</si>
  <si>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</si>
  <si>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</si>
  <si>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</si>
  <si>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</si>
  <si>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</si>
  <si>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</si>
  <si>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</si>
  <si>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</si>
  <si>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</si>
  <si>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</si>
  <si>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</si>
  <si>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</si>
  <si>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</si>
  <si>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</si>
  <si>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</si>
  <si>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</si>
  <si>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</si>
  <si>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</si>
  <si>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</si>
  <si>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</si>
  <si>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</si>
  <si>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</si>
  <si>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</si>
  <si>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</si>
  <si>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</si>
  <si>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</si>
  <si>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</si>
  <si>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</si>
  <si>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</si>
  <si>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</si>
  <si>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</si>
  <si>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</si>
  <si>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</si>
  <si>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</si>
  <si>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</si>
  <si>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</si>
  <si>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</si>
  <si>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</si>
  <si>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</si>
  <si>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</si>
  <si>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</si>
  <si>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</si>
  <si>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</si>
  <si>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</si>
  <si>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</si>
  <si>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</si>
  <si>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</si>
  <si>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</si>
  <si>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</si>
  <si>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</si>
  <si>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</si>
  <si>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</si>
  <si>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</si>
  <si>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</si>
  <si>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</si>
  <si>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</si>
  <si>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</si>
  <si>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</si>
  <si>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</si>
  <si>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</si>
  <si>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</si>
  <si>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</si>
  <si>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</si>
  <si>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</si>
  <si>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</si>
  <si>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</si>
  <si>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</si>
  <si>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</si>
  <si>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</si>
  <si>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</si>
  <si>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</si>
  <si>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</si>
  <si>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</si>
  <si>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</si>
  <si>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</si>
  <si>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</si>
  <si>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</si>
  <si>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</si>
  <si>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</si>
  <si>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</si>
  <si>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</si>
  <si>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</si>
  <si>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</si>
  <si>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</si>
  <si>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</si>
  <si>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</si>
  <si>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</si>
  <si>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</si>
  <si>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</si>
  <si>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</si>
  <si>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</si>
  <si>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</si>
  <si>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</si>
  <si>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</si>
  <si>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</si>
  <si>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</si>
  <si>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</si>
  <si>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</si>
  <si>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</si>
  <si>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</si>
  <si>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</si>
  <si>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</si>
  <si>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</si>
  <si>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</si>
  <si>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</si>
  <si>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</si>
  <si>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</si>
  <si>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</si>
  <si>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</si>
  <si>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</si>
  <si>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</si>
  <si>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</si>
  <si>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</si>
  <si>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</si>
  <si>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</si>
  <si>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</si>
  <si>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</si>
  <si>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</si>
  <si>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</si>
  <si>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</si>
  <si>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</si>
  <si>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</si>
  <si>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</si>
  <si>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</si>
  <si>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</si>
  <si>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</si>
  <si>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</si>
  <si>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</si>
  <si>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</si>
  <si>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</si>
  <si>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</si>
  <si>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</si>
  <si>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</si>
  <si>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</si>
  <si>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</si>
  <si>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</si>
  <si>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</si>
  <si>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</si>
  <si>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</si>
  <si>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</si>
  <si>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</si>
  <si>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</si>
  <si>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</si>
  <si>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</si>
  <si>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</si>
  <si>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</si>
  <si>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</si>
  <si>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</si>
  <si>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</si>
  <si>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</si>
  <si>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</si>
  <si>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</si>
  <si>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</si>
  <si>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</si>
  <si>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</si>
  <si>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</si>
  <si>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</si>
  <si>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</si>
  <si>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</si>
  <si>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</si>
  <si>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</si>
  <si>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</si>
  <si>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</si>
  <si>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</si>
  <si>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</si>
  <si>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</si>
  <si>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</si>
  <si>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</si>
  <si>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</si>
  <si>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</si>
  <si>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</si>
  <si>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</si>
  <si>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</si>
  <si>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</si>
  <si>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</si>
  <si>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</si>
  <si>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</si>
  <si>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</si>
  <si>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</si>
  <si>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</si>
  <si>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</si>
  <si>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</si>
  <si>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</si>
  <si>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</si>
  <si>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</si>
  <si>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</si>
  <si>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</si>
  <si>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</si>
  <si>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</si>
  <si>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</si>
  <si>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</si>
  <si>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</si>
  <si>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</si>
  <si>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</si>
  <si>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</si>
  <si>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</si>
  <si>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</si>
  <si>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</si>
  <si>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</si>
  <si>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</si>
  <si>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</si>
  <si>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</si>
  <si>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</si>
  <si>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</si>
  <si>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</si>
  <si>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</si>
  <si>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</si>
  <si>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</si>
  <si>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</si>
  <si>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</si>
  <si>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</si>
  <si>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</si>
  <si>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</si>
  <si>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</si>
  <si>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</si>
  <si>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</si>
  <si>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</si>
  <si>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</si>
  <si>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</si>
  <si>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</si>
  <si>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</si>
  <si>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</si>
  <si>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</si>
  <si>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</si>
  <si>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</si>
  <si>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</si>
  <si>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</si>
  <si>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</si>
  <si>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</si>
  <si>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</si>
  <si>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</si>
  <si>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</si>
  <si>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</si>
  <si>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</si>
  <si>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</si>
  <si>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</si>
  <si>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</si>
  <si>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</si>
  <si>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</si>
  <si>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</si>
  <si>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</si>
  <si>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</si>
  <si>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</si>
  <si>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</si>
  <si>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</si>
  <si>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</si>
  <si>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</si>
  <si>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</si>
  <si>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</si>
  <si>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</si>
  <si>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</si>
  <si>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</si>
  <si>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</si>
  <si>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</si>
  <si>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</si>
  <si>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</si>
  <si>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</si>
  <si>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</si>
  <si>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</si>
  <si>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</si>
  <si>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</si>
  <si>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</si>
  <si>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</si>
  <si>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</si>
  <si>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</si>
  <si>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</si>
  <si>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</si>
  <si>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</si>
  <si>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</si>
  <si>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</si>
  <si>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</si>
  <si>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</si>
  <si>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</si>
  <si>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</si>
  <si>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</si>
  <si>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</si>
  <si>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</si>
  <si>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</si>
  <si>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</si>
  <si>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</si>
  <si>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</si>
  <si>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</si>
  <si>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</si>
  <si>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</si>
  <si>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</si>
  <si>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</si>
  <si>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</si>
  <si>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</si>
  <si>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</si>
  <si>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</si>
  <si>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</si>
  <si>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</si>
  <si>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</si>
  <si>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</si>
  <si>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</si>
  <si>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</si>
  <si>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</si>
  <si>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</si>
  <si>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</si>
  <si>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</si>
  <si>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</si>
  <si>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</si>
  <si>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</si>
  <si>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</si>
  <si>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</si>
  <si>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</si>
  <si>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</si>
  <si>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</si>
  <si>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</si>
  <si>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</si>
  <si>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</si>
  <si>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</si>
  <si>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</si>
  <si>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</si>
  <si>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</si>
  <si>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</si>
  <si>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</si>
  <si>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</si>
  <si>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</si>
  <si>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</si>
  <si>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</si>
  <si>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</si>
  <si>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</si>
  <si>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</si>
  <si>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</si>
  <si>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</si>
  <si>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</si>
  <si>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</si>
  <si>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</si>
  <si>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</si>
  <si>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</si>
  <si>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</si>
  <si>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</si>
  <si>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</si>
  <si>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</si>
  <si>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</si>
  <si>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</si>
  <si>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</si>
  <si>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</si>
  <si>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</si>
  <si>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</si>
  <si>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</si>
  <si>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</si>
  <si>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</si>
  <si>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</si>
  <si>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</si>
  <si>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</si>
  <si>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</si>
  <si>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</si>
  <si>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</si>
  <si>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</si>
  <si>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</si>
  <si>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</si>
  <si>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</si>
  <si>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</si>
  <si>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</si>
  <si>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</si>
  <si>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</si>
  <si>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</si>
  <si>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</si>
  <si>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</si>
  <si>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</si>
  <si>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</si>
  <si>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</si>
  <si>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</si>
  <si>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</si>
  <si>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</si>
  <si>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</si>
  <si>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</si>
  <si>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</si>
  <si>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</si>
  <si>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</si>
  <si>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</si>
  <si>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</si>
  <si>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</si>
  <si>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</si>
  <si>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</si>
  <si>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</si>
  <si>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</si>
  <si>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</si>
  <si>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</si>
  <si>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</si>
  <si>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</si>
  <si>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</si>
  <si>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</si>
  <si>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</si>
  <si>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</si>
  <si>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</si>
  <si>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</si>
  <si>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</si>
  <si>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</si>
  <si>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</si>
  <si>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</si>
  <si>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</si>
  <si>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</si>
  <si>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</si>
  <si>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</si>
  <si>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</si>
  <si>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</si>
  <si>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</si>
  <si>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</si>
  <si>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</si>
  <si>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</si>
  <si>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</si>
  <si>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</si>
  <si>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</si>
  <si>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</si>
  <si>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</si>
  <si>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</si>
  <si>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</si>
  <si>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</si>
  <si>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</si>
  <si>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</si>
  <si>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</si>
  <si>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</si>
  <si>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</si>
  <si>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</si>
  <si>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</si>
  <si>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</si>
  <si>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</si>
  <si>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</si>
  <si>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</si>
  <si>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</si>
  <si>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</si>
  <si>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</si>
  <si>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</si>
  <si>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</si>
  <si>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</si>
  <si>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</si>
  <si>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</si>
  <si>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</si>
  <si>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</si>
  <si>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</si>
  <si>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</si>
  <si>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</si>
  <si>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</si>
  <si>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</si>
  <si>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</si>
  <si>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</si>
  <si>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</si>
  <si>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</si>
  <si>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</si>
  <si>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</si>
  <si>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</si>
  <si>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</si>
  <si>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</si>
  <si>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</si>
  <si>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</si>
  <si>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</si>
  <si>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</si>
  <si>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</si>
  <si>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</si>
  <si>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</si>
  <si>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</si>
  <si>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</si>
  <si>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</si>
  <si>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</si>
  <si>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</si>
  <si>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</si>
  <si>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</si>
  <si>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</si>
  <si>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</si>
  <si>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</si>
  <si>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</si>
  <si>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</si>
  <si>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</si>
  <si>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</si>
  <si>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</si>
  <si>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</si>
  <si>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</si>
  <si>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</si>
  <si>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</si>
  <si>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</si>
  <si>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</si>
  <si>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</si>
  <si>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</si>
  <si>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</si>
  <si>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</si>
  <si>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</si>
  <si>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</si>
  <si>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</si>
  <si>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</si>
  <si>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</si>
  <si>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</si>
  <si>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</si>
  <si>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</si>
  <si>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</si>
  <si>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</si>
  <si>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</si>
  <si>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</si>
  <si>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</si>
  <si>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</si>
  <si>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</si>
  <si>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</si>
  <si>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</si>
  <si>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</si>
  <si>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</si>
  <si>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</si>
  <si>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</si>
  <si>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</si>
  <si>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</si>
  <si>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</si>
  <si>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</si>
  <si>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</si>
  <si>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</si>
  <si>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</si>
  <si>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</si>
  <si>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</si>
  <si>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</si>
  <si>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</si>
  <si>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</si>
  <si>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</si>
  <si>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</si>
  <si>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</si>
  <si>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</si>
  <si>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</si>
  <si>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</si>
  <si>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</si>
  <si>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</si>
  <si>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</si>
  <si>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</si>
  <si>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</si>
  <si>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</si>
  <si>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</si>
  <si>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</si>
  <si>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</si>
  <si>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</si>
  <si>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</si>
  <si>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</si>
  <si>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</si>
  <si>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</si>
  <si>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</si>
  <si>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</si>
  <si>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</si>
  <si>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</si>
  <si>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</si>
  <si>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</si>
  <si>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</si>
  <si>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</si>
  <si>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</si>
  <si>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</si>
  <si>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</si>
  <si>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</si>
  <si>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</si>
  <si>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</si>
  <si>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</si>
  <si>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</si>
  <si>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</si>
  <si>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</si>
  <si>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</si>
  <si>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</si>
  <si>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</si>
  <si>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</si>
  <si>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</si>
  <si>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</si>
  <si>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</si>
  <si>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</si>
  <si>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</si>
  <si>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</si>
  <si>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</si>
  <si>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</si>
  <si>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</si>
  <si>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</si>
  <si>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</si>
  <si>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</si>
  <si>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</si>
  <si>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</si>
  <si>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</si>
  <si>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</si>
  <si>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</si>
  <si>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</si>
  <si>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</si>
  <si>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</si>
  <si>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</si>
  <si>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</si>
  <si>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</si>
  <si>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</si>
  <si>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</si>
  <si>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</si>
  <si>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</si>
  <si>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</si>
  <si>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</si>
  <si>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</si>
  <si>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</si>
  <si>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</si>
  <si>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</si>
  <si>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</si>
  <si>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</si>
  <si>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</si>
  <si>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</si>
  <si>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</si>
  <si>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</si>
  <si>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</si>
  <si>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</si>
  <si>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</si>
  <si>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</si>
  <si>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</si>
  <si>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</si>
  <si>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</si>
  <si>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</si>
  <si>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</si>
  <si>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</si>
  <si>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</si>
  <si>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</si>
  <si>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</si>
  <si>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</si>
  <si>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</si>
  <si>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</si>
  <si>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</si>
  <si>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</si>
  <si>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</si>
  <si>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</si>
  <si>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</si>
  <si>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</si>
  <si>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</si>
  <si>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</si>
  <si>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</si>
  <si>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</si>
  <si>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</si>
  <si>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</si>
  <si>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</si>
  <si>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</si>
  <si>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</si>
  <si>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</si>
  <si>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</si>
  <si>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</si>
  <si>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</si>
  <si>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</si>
  <si>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</si>
  <si>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</si>
  <si>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</si>
  <si>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</si>
  <si>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</si>
  <si>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</si>
  <si>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</si>
  <si>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</si>
  <si>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</si>
  <si>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</si>
  <si>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</si>
  <si>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</si>
  <si>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</si>
  <si>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</si>
  <si>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</si>
  <si>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</si>
  <si>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</si>
  <si>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</si>
  <si>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</si>
  <si>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</si>
  <si>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</si>
  <si>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</si>
  <si>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</si>
  <si>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</si>
  <si>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</si>
  <si>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</si>
  <si>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</si>
  <si>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</si>
  <si>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</si>
  <si>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</si>
  <si>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</si>
  <si>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</si>
  <si>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</si>
  <si>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</si>
  <si>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</si>
  <si>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</si>
  <si>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</si>
  <si>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</si>
  <si>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</si>
  <si>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</si>
  <si>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</si>
  <si>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</si>
  <si>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</si>
  <si>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</si>
  <si>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</si>
  <si>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</si>
  <si>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</si>
  <si>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</si>
  <si>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</si>
  <si>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</si>
  <si>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</si>
  <si>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</si>
  <si>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</si>
  <si>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</si>
  <si>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</si>
  <si>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</si>
  <si>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</si>
  <si>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</si>
  <si>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</si>
  <si>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</si>
  <si>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</si>
  <si>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</si>
  <si>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</si>
  <si>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</si>
  <si>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</si>
  <si>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</si>
  <si>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</si>
  <si>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</si>
  <si>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</si>
  <si>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</si>
  <si>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</si>
  <si>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</si>
  <si>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</si>
  <si>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</si>
  <si>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</si>
  <si>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</si>
  <si>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</si>
  <si>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</si>
  <si>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</si>
  <si>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</si>
  <si>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</si>
  <si>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</si>
  <si>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</si>
  <si>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</si>
  <si>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</si>
  <si>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</si>
  <si>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</si>
  <si>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</si>
  <si>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</si>
  <si>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</si>
  <si>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</si>
  <si>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</si>
  <si>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</si>
  <si>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</si>
  <si>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</si>
  <si>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</si>
  <si>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</si>
  <si>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</si>
  <si>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</si>
  <si>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</si>
  <si>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</si>
  <si>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</si>
  <si>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</si>
  <si>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</si>
  <si>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</si>
  <si>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</si>
  <si>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</si>
  <si>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</si>
  <si>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</si>
  <si>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</si>
  <si>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</si>
  <si>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</si>
  <si>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</si>
  <si>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</si>
  <si>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</si>
  <si>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</si>
  <si>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</si>
  <si>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</si>
  <si>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</si>
  <si>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</si>
  <si>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</si>
  <si>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</si>
  <si>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</si>
  <si>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</si>
  <si>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</si>
  <si>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</si>
  <si>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</si>
  <si>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</si>
  <si>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</si>
  <si>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</si>
  <si>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</si>
  <si>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</si>
  <si>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</si>
  <si>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</si>
  <si>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</si>
  <si>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</si>
  <si>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</si>
  <si>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</si>
  <si>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</si>
  <si>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</si>
  <si>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</si>
  <si>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</si>
  <si>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</si>
  <si>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</si>
  <si>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</si>
  <si>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</si>
  <si>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</si>
  <si>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</si>
  <si>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</si>
  <si>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</si>
  <si>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</si>
  <si>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</si>
  <si>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</si>
  <si>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</si>
  <si>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</si>
  <si>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</si>
  <si>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</si>
  <si>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</si>
  <si>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</si>
  <si>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</si>
  <si>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</si>
  <si>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</si>
  <si>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</si>
  <si>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</si>
  <si>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</si>
  <si>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</si>
  <si>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</si>
  <si>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</si>
  <si>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</si>
  <si>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</si>
  <si>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</si>
  <si>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</si>
  <si>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</si>
  <si>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</si>
  <si>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</si>
  <si>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</si>
  <si>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</si>
  <si>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</si>
  <si>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</si>
  <si>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</si>
  <si>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</si>
  <si>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</si>
  <si>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</si>
  <si>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</si>
  <si>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</si>
  <si>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</si>
  <si>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</si>
  <si>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</si>
  <si>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</si>
  <si>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</si>
  <si>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</si>
  <si>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</si>
  <si>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</si>
  <si>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</si>
  <si>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</si>
  <si>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</si>
  <si>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</si>
  <si>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</si>
  <si>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</si>
  <si>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</si>
  <si>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</si>
  <si>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</si>
  <si>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</si>
  <si>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</si>
  <si>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</si>
  <si>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</si>
  <si>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</si>
  <si>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</si>
  <si>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</si>
  <si>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</si>
  <si>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</si>
  <si>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</si>
  <si>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</si>
  <si>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</si>
  <si>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</si>
  <si>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</si>
  <si>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</si>
  <si>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</si>
  <si>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</si>
  <si>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</si>
  <si>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</si>
  <si>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</si>
  <si>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</si>
  <si>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</si>
  <si>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</si>
  <si>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</si>
  <si>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</si>
  <si>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</si>
  <si>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</si>
  <si>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</si>
  <si>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</si>
  <si>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</si>
  <si>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</si>
  <si>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</si>
  <si>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</si>
  <si>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</si>
  <si>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</si>
  <si>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</si>
  <si>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</si>
  <si>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</si>
  <si>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</si>
  <si>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</si>
  <si>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</si>
  <si>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</si>
  <si>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</si>
  <si>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</si>
  <si>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</si>
  <si>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</si>
  <si>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</si>
  <si>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</si>
  <si>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</si>
  <si>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</si>
  <si>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</si>
  <si>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</si>
  <si>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</si>
  <si>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</si>
  <si>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</si>
  <si>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</si>
  <si>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</si>
  <si>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</si>
  <si>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</si>
  <si>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</si>
  <si>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</si>
  <si>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</si>
  <si>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</si>
  <si>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</si>
  <si>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</si>
  <si>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</si>
  <si>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</si>
  <si>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</si>
  <si>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</si>
  <si>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</si>
  <si>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</si>
  <si>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</si>
  <si>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</si>
  <si>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</si>
  <si>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</si>
  <si>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</si>
  <si>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</si>
  <si>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</si>
  <si>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</si>
  <si>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</si>
  <si>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</si>
  <si>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</si>
  <si>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</si>
  <si>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</si>
  <si>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</si>
  <si>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</si>
  <si>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</si>
  <si>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</si>
  <si>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</si>
  <si>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</si>
  <si>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</si>
  <si>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</si>
  <si>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</si>
  <si>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</si>
  <si>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</si>
  <si>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</si>
  <si>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</si>
  <si>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</si>
  <si>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</si>
  <si>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</si>
  <si>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</si>
  <si>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</si>
  <si>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</si>
  <si>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</si>
  <si>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</si>
  <si>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</si>
  <si>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</si>
  <si>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</si>
  <si>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</si>
  <si>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</si>
  <si>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</si>
  <si>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</si>
  <si>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</si>
  <si>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</si>
  <si>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</si>
  <si>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</si>
  <si>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</si>
  <si>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</si>
  <si>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</si>
  <si>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</si>
  <si>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</si>
  <si>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</si>
  <si>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</si>
  <si>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</si>
  <si>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</si>
  <si>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</si>
  <si>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</si>
  <si>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</si>
  <si>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</si>
  <si>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</si>
  <si>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</si>
  <si>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</si>
  <si>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</si>
  <si>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</si>
  <si>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</si>
  <si>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</si>
  <si>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</si>
  <si>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</si>
  <si>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</si>
  <si>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</si>
  <si>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</si>
  <si>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</si>
  <si>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</si>
  <si>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</si>
  <si>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</si>
  <si>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</si>
  <si>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</si>
  <si>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</si>
  <si>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</si>
  <si>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</si>
  <si>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</si>
  <si>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</si>
  <si>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</si>
  <si>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</si>
  <si>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</si>
  <si>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</si>
  <si>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</si>
  <si>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</si>
  <si>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</si>
  <si>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</si>
  <si>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</si>
  <si>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</si>
  <si>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</si>
  <si>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</si>
  <si>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</si>
  <si>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</si>
  <si>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</si>
  <si>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</si>
  <si>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</si>
  <si>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</si>
  <si>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</si>
  <si>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</si>
  <si>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</si>
  <si>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</si>
  <si>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</si>
  <si>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</si>
  <si>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</si>
  <si>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</si>
  <si>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</si>
  <si>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</si>
  <si>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</si>
  <si>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</si>
  <si>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</si>
  <si>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</si>
  <si>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</si>
  <si>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</si>
  <si>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</si>
  <si>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</si>
  <si>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</si>
  <si>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</si>
  <si>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</si>
  <si>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</si>
  <si>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</si>
  <si>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</si>
  <si>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</si>
  <si>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</si>
  <si>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</si>
  <si>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</si>
  <si>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</si>
  <si>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</si>
  <si>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</si>
  <si>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</si>
  <si>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</si>
  <si>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</si>
  <si>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</si>
  <si>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</si>
  <si>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</si>
  <si>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</si>
  <si>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</si>
  <si>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</si>
  <si>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</si>
  <si>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</si>
  <si>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</si>
  <si>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</si>
  <si>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</si>
  <si>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</si>
  <si>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</si>
  <si>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</si>
  <si>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</si>
  <si>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</si>
  <si>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</si>
  <si>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</si>
  <si>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</si>
  <si>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</si>
  <si>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</si>
  <si>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</si>
  <si>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</si>
  <si>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</si>
  <si>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</si>
  <si>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</si>
  <si>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</si>
  <si>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</si>
  <si>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</si>
  <si>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</si>
  <si>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</si>
  <si>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</si>
  <si>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</si>
  <si>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</si>
  <si>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</si>
  <si>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</si>
  <si>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</si>
  <si>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</si>
  <si>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</si>
  <si>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</si>
  <si>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</si>
  <si>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</si>
  <si>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</si>
  <si>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</si>
  <si>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</si>
  <si>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</si>
  <si>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</si>
  <si>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</si>
  <si>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</si>
  <si>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</si>
  <si>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</si>
  <si>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</si>
  <si>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</si>
  <si>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</si>
  <si>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</si>
  <si>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</si>
  <si>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</si>
  <si>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</si>
  <si>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</si>
  <si>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</si>
  <si>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</si>
  <si>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</si>
  <si>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</si>
  <si>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</si>
  <si>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</si>
  <si>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</si>
  <si>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</si>
  <si>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</si>
  <si>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</si>
  <si>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</si>
  <si>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</si>
  <si>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</si>
  <si>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</si>
  <si>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</si>
  <si>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</si>
  <si>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</si>
  <si>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</si>
  <si>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</si>
  <si>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</si>
  <si>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</si>
  <si>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</si>
  <si>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</si>
  <si>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</si>
  <si>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</si>
  <si>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</si>
  <si>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</si>
  <si>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</si>
  <si>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</si>
  <si>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</si>
  <si>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</si>
  <si>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</si>
  <si>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</si>
  <si>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</si>
  <si>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</si>
  <si>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</si>
  <si>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</si>
  <si>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</si>
  <si>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</si>
  <si>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</si>
  <si>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</si>
  <si>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</si>
  <si>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</si>
  <si>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</si>
  <si>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</si>
  <si>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</si>
  <si>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</si>
  <si>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</si>
  <si>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</si>
  <si>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</si>
  <si>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</si>
  <si>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</si>
  <si>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</si>
  <si>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</si>
  <si>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</si>
  <si>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</si>
  <si>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</si>
  <si>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</si>
  <si>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</si>
  <si>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</si>
  <si>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</si>
  <si>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</si>
  <si>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</si>
  <si>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</si>
  <si>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</si>
  <si>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</si>
  <si>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</si>
  <si>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</si>
  <si>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</si>
  <si>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</si>
  <si>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</si>
  <si>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</si>
  <si>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</si>
  <si>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</si>
  <si>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</si>
  <si>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</si>
  <si>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</si>
  <si>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</si>
  <si>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</si>
  <si>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</si>
  <si>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</si>
  <si>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</si>
  <si>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</si>
  <si>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</si>
  <si>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</si>
  <si>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</si>
  <si>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</si>
  <si>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</si>
  <si>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</si>
  <si>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</si>
  <si>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</si>
  <si>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</si>
  <si>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</si>
  <si>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</si>
  <si>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</si>
  <si>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</si>
  <si>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</si>
  <si>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</si>
  <si>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</si>
  <si>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</si>
  <si>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</si>
  <si>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</si>
  <si>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</si>
  <si>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</si>
  <si>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</si>
  <si>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</si>
  <si>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</si>
  <si>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</si>
  <si>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</si>
  <si>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</si>
  <si>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</si>
  <si>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</si>
  <si>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</si>
  <si>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</si>
  <si>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</si>
  <si>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</si>
  <si>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</si>
  <si>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</si>
  <si>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</si>
  <si>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</si>
  <si>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</si>
  <si>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</si>
  <si>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</si>
  <si>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</si>
  <si>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</si>
  <si>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</si>
  <si>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</si>
  <si>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</si>
  <si>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</si>
  <si>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</si>
  <si>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</si>
  <si>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</si>
  <si>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</si>
  <si>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</si>
  <si>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</si>
  <si>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</si>
  <si>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</si>
  <si>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</si>
  <si>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</si>
  <si>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</si>
  <si>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</si>
  <si>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</si>
  <si>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</si>
  <si>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</si>
  <si>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</si>
  <si>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</si>
  <si>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</si>
  <si>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</si>
  <si>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</si>
  <si>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</si>
  <si>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</si>
  <si>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</si>
  <si>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</si>
  <si>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</si>
  <si>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</si>
  <si>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</si>
  <si>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</si>
  <si>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</si>
  <si>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</si>
  <si>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</si>
  <si>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</si>
  <si>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</si>
  <si>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</si>
  <si>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</si>
  <si>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</si>
  <si>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</si>
  <si>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</si>
  <si>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</si>
  <si>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</si>
  <si>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</si>
  <si>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</si>
  <si>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</si>
  <si>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</si>
  <si>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</si>
  <si>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</si>
  <si>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</si>
  <si>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</si>
  <si>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</si>
  <si>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</si>
  <si>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</si>
  <si>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</si>
  <si>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</si>
  <si>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</si>
  <si>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</si>
  <si>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</si>
  <si>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</si>
  <si>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</si>
  <si>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</si>
  <si>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</si>
  <si>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</si>
  <si>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</si>
  <si>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</si>
  <si>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</si>
  <si>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</si>
  <si>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</si>
  <si>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</si>
  <si>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</si>
  <si>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</si>
  <si>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</si>
  <si>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</si>
  <si>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</si>
  <si>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</si>
  <si>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</si>
  <si>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</si>
  <si>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</si>
  <si>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</si>
  <si>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</si>
  <si>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</si>
  <si>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</si>
  <si>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</si>
  <si>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</si>
  <si>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</si>
  <si>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</si>
  <si>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</si>
  <si>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</si>
  <si>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</si>
  <si>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</si>
  <si>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</si>
  <si>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</si>
  <si>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</si>
  <si>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</si>
  <si>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</si>
  <si>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</si>
  <si>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</si>
  <si>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</si>
  <si>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</si>
  <si>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</si>
  <si>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</si>
  <si>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</si>
  <si>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</si>
  <si>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</si>
  <si>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</si>
  <si>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</si>
  <si>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</si>
  <si>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</si>
  <si>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</si>
  <si>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</si>
  <si>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</si>
  <si>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</si>
  <si>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</si>
  <si>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</si>
  <si>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</si>
  <si>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</si>
  <si>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</si>
  <si>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</si>
  <si>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</si>
  <si>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</si>
  <si>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</si>
  <si>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</si>
  <si>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</si>
  <si>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</si>
  <si>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</si>
  <si>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</si>
  <si>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</si>
  <si>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</si>
  <si>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</si>
  <si>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</si>
  <si>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</si>
  <si>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</si>
  <si>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</si>
  <si>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</si>
  <si>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</si>
  <si>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</si>
  <si>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</si>
  <si>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</si>
  <si>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</si>
  <si>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</si>
  <si>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</si>
  <si>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</si>
  <si>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</si>
  <si>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</si>
  <si>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</si>
  <si>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</si>
  <si>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</si>
  <si>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</si>
  <si>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</si>
  <si>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</si>
  <si>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</si>
  <si>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</si>
  <si>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</si>
  <si>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</si>
  <si>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</si>
  <si>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</si>
  <si>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</si>
  <si>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</si>
  <si>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</si>
  <si>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</si>
  <si>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</si>
  <si>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</si>
  <si>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</si>
  <si>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</si>
  <si>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</si>
  <si>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</si>
  <si>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</si>
  <si>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</si>
  <si>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</si>
  <si>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</si>
  <si>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</si>
  <si>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</si>
  <si>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</si>
  <si>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</si>
  <si>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</si>
  <si>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</si>
  <si>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</si>
  <si>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</si>
  <si>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</si>
  <si>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</si>
  <si>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</si>
  <si>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</si>
  <si>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</si>
  <si>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</si>
  <si>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</si>
  <si>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</si>
  <si>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</si>
  <si>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</si>
  <si>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</si>
  <si>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</si>
  <si>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</si>
  <si>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</si>
  <si>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</si>
  <si>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</si>
  <si>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</si>
  <si>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</si>
  <si>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</si>
  <si>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</si>
  <si>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</si>
  <si>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</si>
  <si>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</si>
  <si>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</si>
  <si>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</si>
  <si>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</si>
  <si>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</si>
  <si>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</si>
  <si>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</si>
  <si>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</si>
  <si>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</si>
  <si>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</si>
  <si>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</si>
  <si>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</si>
  <si>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</si>
  <si>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</si>
  <si>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</si>
  <si>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</si>
  <si>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</si>
  <si>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</si>
  <si>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</si>
  <si>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</si>
  <si>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</si>
  <si>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</si>
  <si>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</si>
  <si>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</si>
  <si>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</si>
  <si>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</si>
  <si>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</si>
  <si>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</si>
  <si>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</si>
  <si>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</si>
  <si>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</si>
  <si>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</si>
  <si>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</si>
  <si>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</si>
  <si>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</si>
  <si>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</si>
  <si>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</si>
  <si>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</si>
  <si>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</si>
  <si>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</si>
  <si>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</si>
  <si>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</si>
  <si>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</si>
  <si>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</si>
  <si>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</si>
  <si>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</si>
  <si>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</si>
  <si>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</si>
  <si>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</si>
  <si>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</si>
  <si>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</si>
  <si>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</si>
  <si>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</si>
  <si>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</si>
  <si>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</si>
  <si>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</si>
  <si>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</si>
  <si>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</si>
  <si>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</si>
  <si>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</si>
  <si>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</si>
  <si>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</si>
  <si>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</si>
  <si>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</si>
  <si>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</si>
  <si>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</si>
  <si>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</si>
  <si>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</si>
  <si>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</si>
  <si>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</si>
  <si>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</si>
  <si>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</si>
  <si>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</si>
  <si>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</si>
  <si>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</si>
  <si>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</si>
  <si>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</si>
  <si>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</si>
  <si>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</si>
  <si>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</si>
  <si>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</si>
  <si>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</si>
  <si>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</si>
  <si>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</si>
  <si>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</si>
  <si>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</si>
  <si>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</si>
  <si>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</si>
  <si>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</si>
  <si>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</si>
  <si>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</si>
  <si>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</si>
  <si>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</si>
  <si>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</si>
  <si>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</si>
  <si>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</si>
  <si>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</si>
  <si>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</si>
  <si>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</si>
  <si>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</si>
  <si>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</si>
  <si>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</si>
  <si>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</si>
  <si>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</si>
  <si>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</si>
  <si>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</si>
  <si>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</si>
  <si>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</si>
  <si>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</si>
  <si>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</si>
  <si>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</si>
  <si>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</si>
  <si>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</si>
  <si>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</si>
  <si>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</si>
  <si>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</si>
  <si>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</si>
  <si>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</si>
  <si>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</si>
  <si>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</si>
  <si>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</si>
  <si>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</si>
  <si>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</si>
  <si>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</si>
  <si>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</si>
  <si>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</si>
  <si>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</si>
  <si>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</si>
  <si>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</si>
  <si>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</si>
  <si>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</si>
  <si>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</si>
  <si>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</si>
  <si>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</si>
  <si>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</si>
  <si>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</si>
  <si>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</si>
  <si>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</si>
  <si>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</si>
  <si>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</si>
  <si>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</si>
  <si>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</si>
  <si>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</si>
  <si>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</si>
  <si>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</si>
  <si>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</si>
  <si>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</si>
  <si>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</si>
  <si>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</si>
  <si>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</si>
  <si>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</si>
  <si>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</si>
  <si>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</si>
  <si>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</si>
  <si>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</si>
  <si>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</si>
  <si>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</si>
  <si>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</si>
  <si>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</si>
  <si>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</si>
  <si>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</si>
  <si>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</si>
  <si>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</si>
  <si>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</si>
  <si>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</si>
  <si>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</si>
  <si>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</si>
  <si>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</si>
  <si>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</si>
  <si>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</si>
  <si>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</si>
  <si>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</si>
  <si>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</si>
  <si>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</si>
  <si>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</si>
  <si>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</si>
  <si>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</si>
  <si>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</si>
  <si>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</si>
  <si>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</si>
  <si>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</si>
  <si>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</si>
  <si>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</si>
  <si>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</si>
  <si>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</si>
  <si>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</si>
  <si>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</si>
  <si>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</si>
  <si>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</si>
  <si>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</si>
  <si>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</si>
  <si>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</si>
  <si>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</si>
  <si>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</si>
  <si>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</si>
  <si>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</si>
  <si>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</si>
  <si>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</si>
  <si>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</si>
  <si>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</si>
  <si>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</si>
  <si>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</si>
  <si>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</si>
  <si>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</si>
  <si>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</si>
  <si>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</si>
  <si>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</si>
  <si>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</si>
  <si>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</si>
  <si>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</si>
  <si>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</si>
  <si>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</si>
  <si>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</si>
  <si>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</si>
  <si>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</si>
  <si>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</si>
  <si>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</si>
  <si>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</si>
  <si>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</si>
  <si>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</si>
  <si>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</si>
  <si>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</si>
  <si>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</si>
  <si>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</si>
  <si>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</si>
  <si>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</si>
  <si>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</si>
  <si>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</si>
  <si>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</si>
  <si>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</si>
  <si>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</si>
  <si>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</si>
  <si>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</si>
  <si>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</si>
  <si>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</si>
  <si>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</si>
  <si>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</si>
  <si>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</si>
  <si>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</si>
  <si>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</si>
  <si>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</si>
  <si>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</si>
  <si>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</si>
  <si>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</si>
  <si>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</si>
  <si>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</si>
  <si>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</si>
  <si>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</si>
  <si>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</si>
  <si>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</si>
  <si>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</si>
  <si>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</si>
  <si>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</si>
  <si>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</si>
  <si>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</si>
  <si>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</si>
  <si>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</si>
  <si>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</si>
  <si>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</si>
  <si>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</si>
  <si>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</si>
  <si>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</si>
  <si>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</si>
  <si>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</si>
  <si>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</si>
  <si>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</si>
  <si>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</si>
  <si>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</si>
  <si>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</si>
  <si>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</si>
  <si>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</si>
  <si>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</si>
  <si>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</si>
  <si>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</si>
  <si>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</si>
  <si>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</si>
  <si>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</si>
  <si>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</si>
  <si>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</si>
  <si>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</si>
  <si>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</si>
  <si>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</si>
  <si>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</si>
  <si>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</si>
  <si>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</si>
  <si>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</si>
  <si>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</si>
  <si>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</si>
  <si>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</si>
  <si>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</si>
  <si>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</si>
  <si>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</si>
  <si>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</si>
  <si>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</si>
  <si>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</si>
  <si>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</si>
  <si>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</si>
  <si>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</si>
  <si>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</si>
  <si>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</si>
  <si>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</si>
  <si>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</si>
  <si>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</si>
  <si>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</si>
  <si>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</si>
  <si>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</si>
  <si>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</si>
  <si>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</si>
  <si>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</si>
  <si>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</si>
  <si>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</si>
  <si>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</si>
  <si>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</si>
  <si>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</si>
  <si>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</si>
  <si>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</si>
  <si>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</si>
  <si>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</si>
  <si>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</si>
  <si>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</si>
  <si>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</si>
  <si>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</si>
  <si>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</si>
  <si>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</si>
  <si>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</si>
  <si>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</si>
  <si>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</si>
  <si>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</si>
  <si>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</si>
  <si>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</si>
  <si>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</si>
  <si>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</si>
  <si>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</si>
  <si>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</si>
  <si>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</si>
  <si>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</si>
  <si>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</si>
  <si>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</si>
  <si>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</si>
  <si>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</si>
  <si>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</si>
  <si>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</si>
  <si>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</si>
  <si>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</si>
  <si>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</si>
  <si>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</si>
  <si>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</si>
  <si>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</si>
  <si>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</si>
  <si>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</si>
  <si>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</si>
  <si>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</si>
  <si>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</si>
  <si>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</si>
  <si>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</si>
  <si>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</si>
  <si>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</si>
  <si>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</si>
  <si>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</si>
  <si>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</si>
  <si>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</si>
  <si>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</si>
  <si>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</si>
  <si>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</si>
  <si>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</si>
  <si>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</si>
  <si>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</si>
  <si>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</si>
  <si>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</si>
  <si>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</si>
  <si>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</si>
  <si>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</si>
  <si>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</si>
  <si>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</si>
  <si>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</si>
  <si>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</si>
  <si>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</si>
  <si>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</si>
  <si>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</si>
  <si>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</si>
  <si>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</si>
  <si>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</si>
  <si>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</si>
  <si>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</si>
  <si>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</si>
  <si>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</si>
  <si>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</si>
  <si>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</si>
  <si>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</si>
  <si>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</si>
  <si>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</si>
  <si>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</si>
  <si>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</si>
  <si>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</si>
  <si>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</si>
  <si>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</si>
  <si>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</si>
  <si>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</si>
  <si>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</si>
  <si>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</si>
  <si>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</si>
  <si>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</si>
  <si>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</si>
  <si>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</si>
  <si>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</si>
  <si>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</si>
  <si>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</si>
  <si>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</si>
  <si>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</si>
  <si>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</si>
  <si>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</si>
  <si>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</si>
  <si>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</si>
  <si>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</si>
  <si>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</si>
  <si>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</si>
  <si>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</si>
  <si>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</si>
  <si>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</si>
  <si>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</si>
  <si>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</si>
  <si>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</si>
  <si>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</si>
  <si>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</si>
  <si>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</si>
  <si>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</si>
  <si>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</si>
  <si>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</si>
  <si>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</si>
  <si>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</si>
  <si>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</si>
  <si>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</si>
  <si>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</si>
  <si>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</si>
  <si>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</si>
  <si>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</si>
  <si>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</si>
  <si>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</si>
  <si>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</si>
  <si>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</si>
  <si>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</si>
  <si>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</si>
  <si>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</si>
  <si>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</si>
  <si>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</si>
  <si>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</si>
  <si>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</si>
  <si>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</si>
  <si>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</si>
  <si>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</si>
  <si>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</si>
  <si>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</si>
  <si>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</si>
  <si>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</si>
  <si>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</si>
  <si>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</si>
  <si>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</si>
  <si>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</si>
  <si>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</si>
  <si>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</si>
  <si>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</si>
  <si>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</si>
  <si>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</si>
  <si>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</si>
  <si>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</si>
  <si>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</si>
  <si>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</si>
  <si>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</si>
  <si>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</si>
  <si>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</si>
  <si>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</si>
  <si>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</si>
  <si>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</si>
  <si>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</si>
  <si>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</si>
  <si>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</si>
  <si>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</si>
  <si>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</si>
  <si>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</si>
  <si>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</si>
  <si>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</si>
  <si>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</si>
  <si>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</si>
  <si>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</si>
  <si>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</si>
  <si>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</si>
  <si>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</si>
  <si>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</si>
  <si>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</si>
  <si>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</si>
  <si>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</si>
  <si>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</si>
  <si>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</si>
  <si>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</si>
  <si>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</si>
  <si>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</si>
  <si>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</si>
  <si>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</si>
  <si>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</si>
  <si>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</si>
  <si>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</si>
  <si>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</si>
  <si>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</si>
  <si>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</si>
  <si>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</si>
  <si>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</si>
  <si>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</si>
  <si>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</si>
  <si>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</si>
  <si>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</si>
  <si>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</si>
  <si>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</si>
  <si>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</si>
  <si>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</si>
  <si>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</si>
  <si>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</si>
  <si>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</si>
  <si>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</si>
  <si>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</si>
  <si>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</si>
  <si>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</si>
  <si>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</si>
  <si>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</si>
  <si>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</si>
  <si>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</si>
  <si>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</si>
  <si>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</si>
  <si>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</si>
  <si>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</si>
  <si>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</si>
  <si>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</si>
  <si>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</si>
  <si>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</si>
  <si>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</si>
  <si>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</si>
  <si>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</si>
  <si>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</si>
  <si>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</si>
  <si>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</si>
  <si>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</si>
  <si>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</si>
  <si>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</si>
  <si>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</si>
  <si>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</si>
  <si>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</si>
  <si>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</si>
  <si>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</si>
  <si>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</si>
  <si>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</si>
  <si>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</si>
  <si>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</si>
  <si>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</si>
  <si>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</si>
  <si>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</si>
  <si>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</si>
  <si>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</si>
  <si>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</si>
  <si>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</si>
  <si>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</si>
  <si>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</si>
  <si>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</si>
  <si>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</si>
  <si>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</si>
  <si>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</si>
  <si>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</si>
  <si>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</si>
  <si>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</si>
  <si>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</si>
  <si>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</si>
  <si>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</si>
  <si>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</si>
  <si>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</si>
  <si>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</si>
  <si>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</si>
  <si>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</si>
  <si>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</si>
  <si>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</si>
  <si>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</si>
  <si>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</si>
  <si>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</si>
  <si>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</si>
  <si>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</si>
  <si>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</si>
  <si>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</si>
  <si>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</si>
  <si>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</si>
  <si>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</si>
  <si>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</si>
  <si>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</si>
  <si>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</si>
  <si>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</si>
  <si>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</si>
  <si>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</si>
  <si>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</si>
  <si>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</si>
  <si>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</si>
  <si>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</si>
  <si>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</si>
  <si>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</si>
  <si>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</si>
  <si>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</si>
  <si>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</si>
  <si>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</si>
  <si>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</si>
  <si>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</si>
  <si>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</si>
  <si>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</si>
  <si>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</si>
  <si>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</si>
  <si>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</si>
  <si>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</si>
  <si>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</si>
  <si>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</si>
  <si>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</si>
  <si>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</si>
  <si>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</si>
  <si>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</si>
  <si>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</si>
  <si>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</si>
  <si>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</si>
  <si>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</si>
  <si>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</si>
  <si>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</si>
  <si>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</si>
  <si>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</si>
  <si>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</si>
  <si>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</si>
  <si>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</si>
  <si>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</si>
  <si>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</si>
  <si>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</si>
  <si>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</si>
  <si>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</si>
  <si>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</si>
  <si>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</si>
  <si>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</si>
  <si>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</si>
  <si>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</si>
  <si>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</si>
  <si>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</si>
  <si>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</si>
  <si>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</si>
  <si>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</si>
  <si>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</si>
  <si>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</si>
  <si>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</si>
  <si>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</si>
  <si>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</si>
  <si>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</si>
  <si>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</si>
  <si>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</si>
  <si>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</si>
  <si>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</si>
  <si>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</si>
  <si>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</si>
  <si>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</si>
  <si>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</si>
  <si>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</si>
  <si>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</si>
  <si>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</si>
  <si>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</si>
  <si>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</si>
  <si>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</si>
  <si>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</si>
  <si>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</si>
  <si>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</si>
  <si>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</si>
  <si>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</si>
  <si>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</si>
  <si>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</si>
  <si>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</si>
  <si>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</si>
  <si>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</si>
  <si>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</si>
  <si>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</si>
  <si>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</si>
  <si>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</si>
  <si>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</si>
  <si>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</si>
  <si>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</si>
  <si>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</si>
  <si>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</si>
  <si>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</si>
  <si>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</si>
  <si>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</si>
  <si>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</si>
  <si>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</si>
  <si>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</si>
  <si>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</si>
  <si>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</si>
  <si>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</si>
  <si>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</si>
  <si>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</si>
  <si>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</si>
  <si>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</si>
  <si>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</si>
  <si>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</si>
  <si>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</si>
  <si>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</si>
  <si>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</si>
  <si>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</si>
  <si>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</si>
  <si>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</si>
  <si>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</si>
  <si>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</si>
  <si>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</si>
  <si>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</si>
  <si>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</si>
  <si>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</si>
  <si>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</si>
  <si>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</si>
  <si>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</si>
  <si>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</si>
  <si>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</si>
  <si>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</si>
  <si>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</si>
  <si>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</si>
  <si>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</si>
  <si>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</si>
  <si>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</si>
  <si>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</si>
  <si>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</si>
  <si>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</si>
  <si>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</si>
  <si>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</si>
  <si>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</si>
  <si>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</si>
  <si>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</si>
  <si>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</si>
  <si>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</si>
  <si>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</si>
  <si>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</si>
  <si>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</si>
  <si>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</si>
  <si>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</si>
  <si>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</si>
  <si>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</si>
  <si>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</si>
  <si>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</si>
  <si>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</si>
  <si>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</si>
  <si>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</si>
  <si>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</si>
  <si>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</si>
  <si>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</si>
  <si>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</si>
  <si>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</si>
  <si>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</si>
  <si>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</si>
  <si>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</si>
  <si>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</si>
  <si>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</si>
  <si>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</si>
  <si>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</si>
  <si>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</si>
  <si>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</si>
  <si>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</si>
  <si>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</si>
  <si>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</si>
  <si>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</si>
  <si>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</si>
  <si>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</si>
  <si>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</si>
  <si>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</si>
  <si>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</si>
  <si>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</si>
  <si>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</si>
  <si>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</si>
  <si>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</si>
  <si>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</si>
  <si>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</si>
  <si>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</si>
  <si>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</si>
  <si>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</si>
  <si>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</si>
  <si>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</si>
  <si>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</si>
  <si>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</si>
  <si>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</si>
  <si>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</si>
  <si>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</si>
  <si>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</si>
  <si>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</si>
  <si>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</si>
  <si>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</si>
  <si>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</si>
  <si>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</si>
  <si>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</si>
  <si>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</si>
  <si>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</si>
  <si>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</si>
  <si>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</si>
  <si>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</si>
  <si>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</si>
  <si>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</si>
  <si>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</si>
  <si>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</si>
  <si>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</si>
  <si>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</si>
  <si>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</si>
  <si>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</si>
  <si>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</si>
  <si>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</si>
  <si>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</si>
  <si>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</si>
  <si>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</si>
  <si>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</si>
  <si>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</si>
  <si>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</si>
  <si>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</si>
  <si>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</si>
  <si>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</si>
  <si>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</si>
  <si>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</si>
  <si>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</si>
  <si>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</si>
  <si>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</si>
  <si>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</si>
  <si>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</si>
  <si>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</si>
  <si>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</si>
  <si>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</si>
  <si>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</si>
  <si>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</si>
  <si>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</si>
  <si>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</si>
  <si>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</si>
  <si>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</si>
  <si>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</si>
  <si>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</si>
  <si>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</si>
  <si>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</si>
  <si>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</si>
  <si>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</si>
  <si>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</si>
  <si>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</si>
  <si>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</si>
  <si>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</si>
  <si>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</si>
  <si>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</si>
  <si>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</si>
  <si>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</si>
  <si>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</si>
  <si>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</si>
  <si>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</si>
  <si>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</si>
  <si>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</si>
  <si>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</si>
  <si>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</si>
  <si>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</si>
  <si>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</si>
  <si>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</si>
  <si>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</si>
  <si>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</si>
  <si>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</si>
  <si>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</si>
  <si>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</si>
  <si>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</si>
  <si>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</si>
  <si>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</si>
  <si>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</si>
  <si>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</si>
  <si>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</si>
  <si>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</si>
  <si>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</si>
  <si>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</si>
  <si>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</si>
  <si>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</si>
  <si>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</si>
  <si>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</si>
  <si>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</si>
  <si>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</si>
  <si>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</si>
  <si>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</si>
  <si>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</si>
  <si>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</si>
  <si>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</si>
  <si>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</si>
  <si>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</si>
  <si>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</si>
  <si>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</si>
  <si>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</si>
  <si>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</si>
  <si>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</si>
  <si>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</si>
  <si>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</si>
  <si>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</si>
  <si>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</si>
  <si>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</si>
  <si>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</si>
  <si>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</si>
  <si>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</si>
  <si>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</si>
  <si>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</si>
  <si>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</si>
  <si>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</si>
  <si>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</si>
  <si>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</si>
  <si>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</si>
  <si>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</si>
  <si>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</si>
  <si>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</si>
  <si>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</si>
  <si>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</si>
  <si>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</si>
  <si>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</si>
  <si>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</si>
  <si>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</si>
  <si>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</si>
  <si>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</si>
  <si>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</si>
  <si>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</si>
  <si>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</si>
  <si>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</si>
  <si>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</si>
  <si>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</si>
  <si>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</si>
  <si>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</si>
  <si>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</si>
  <si>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</si>
  <si>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</si>
  <si>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</si>
  <si>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</si>
  <si>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</si>
  <si>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</si>
  <si>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</si>
  <si>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</si>
  <si>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</si>
  <si>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</si>
  <si>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</si>
  <si>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</si>
  <si>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</si>
  <si>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</si>
  <si>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</si>
  <si>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</si>
  <si>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</si>
  <si>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</si>
  <si>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</si>
  <si>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</si>
  <si>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</si>
  <si>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</si>
  <si>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</si>
  <si>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</si>
  <si>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</si>
  <si>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</si>
  <si>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</si>
  <si>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</si>
  <si>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</si>
  <si>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</si>
  <si>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</si>
  <si>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</si>
  <si>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</si>
  <si>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</si>
  <si>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</si>
  <si>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</si>
  <si>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</si>
  <si>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</si>
  <si>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</si>
  <si>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</si>
  <si>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</si>
  <si>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</si>
  <si>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</si>
  <si>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</si>
  <si>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</si>
  <si>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</si>
  <si>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</si>
  <si>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</si>
  <si>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</si>
  <si>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</si>
  <si>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</si>
  <si>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</si>
  <si>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</si>
  <si>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</si>
  <si>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</si>
  <si>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</si>
  <si>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</si>
  <si>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</si>
  <si>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</si>
  <si>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</si>
  <si>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</si>
  <si>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</si>
  <si>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</si>
  <si>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</si>
  <si>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</si>
  <si>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</si>
  <si>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</si>
  <si>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</si>
  <si>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</si>
  <si>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</si>
  <si>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</si>
  <si>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</si>
  <si>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</si>
  <si>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</si>
  <si>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</si>
  <si>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</si>
  <si>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</si>
  <si>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</si>
  <si>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</si>
  <si>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</si>
  <si>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</si>
  <si>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</si>
  <si>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</si>
  <si>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</si>
  <si>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</si>
  <si>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</si>
  <si>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</si>
  <si>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</si>
  <si>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</si>
  <si>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</si>
  <si>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</si>
  <si>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</si>
  <si>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</si>
  <si>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</si>
  <si>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</si>
  <si>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</si>
  <si>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</si>
  <si>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</si>
  <si>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</si>
  <si>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</si>
  <si>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</si>
  <si>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</si>
  <si>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</si>
  <si>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</si>
  <si>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</si>
  <si>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</si>
  <si>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</si>
  <si>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</si>
  <si>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</si>
  <si>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</si>
  <si>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</si>
  <si>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</si>
  <si>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</si>
  <si>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</si>
  <si>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</si>
  <si>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</si>
  <si>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</si>
  <si>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</si>
  <si>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</si>
  <si>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</si>
  <si>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</si>
  <si>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</si>
  <si>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</si>
  <si>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</si>
  <si>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</si>
  <si>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</si>
  <si>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</si>
  <si>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</si>
  <si>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</si>
  <si>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</si>
  <si>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</si>
  <si>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</si>
  <si>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</si>
  <si>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</si>
  <si>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</si>
  <si>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</si>
  <si>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</si>
  <si>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</si>
  <si>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</si>
  <si>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</si>
  <si>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</si>
  <si>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</si>
  <si>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</si>
  <si>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</si>
  <si>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</si>
  <si>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</si>
  <si>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</si>
  <si>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</si>
  <si>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</si>
  <si>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</si>
  <si>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</si>
  <si>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</si>
  <si>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</si>
  <si>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</si>
  <si>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</si>
  <si>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</si>
  <si>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</si>
  <si>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</si>
  <si>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</si>
  <si>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</si>
  <si>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</si>
  <si>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</si>
  <si>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</si>
  <si>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</si>
  <si>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</si>
  <si>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</si>
  <si>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</si>
  <si>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</si>
  <si>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</si>
  <si>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</si>
  <si>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</si>
  <si>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</si>
  <si>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</si>
  <si>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</si>
  <si>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</si>
  <si>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</si>
  <si>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</si>
  <si>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</si>
  <si>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</si>
  <si>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</si>
  <si>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</si>
  <si>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</si>
  <si>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</si>
  <si>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</si>
  <si>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</si>
  <si>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</si>
  <si>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</si>
  <si>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</si>
  <si>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</si>
  <si>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</si>
  <si>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</si>
  <si>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</si>
  <si>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</si>
  <si>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</si>
  <si>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</si>
  <si>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</si>
  <si>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</si>
  <si>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</si>
  <si>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</si>
  <si>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</si>
  <si>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</si>
  <si>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</si>
  <si>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</si>
  <si>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</si>
  <si>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</si>
  <si>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</si>
  <si>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</si>
  <si>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</si>
  <si>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</si>
  <si>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</si>
  <si>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</si>
  <si>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</si>
  <si>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</si>
  <si>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</si>
  <si>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</si>
  <si>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</si>
  <si>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</si>
  <si>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</si>
  <si>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</si>
  <si>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</si>
  <si>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</si>
  <si>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</si>
  <si>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</si>
  <si>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</si>
  <si>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</si>
  <si>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</si>
  <si>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</si>
  <si>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</si>
  <si>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</si>
  <si>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</si>
  <si>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</si>
  <si>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</si>
  <si>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</si>
  <si>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</si>
  <si>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</si>
  <si>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</si>
  <si>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</si>
  <si>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</si>
  <si>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</si>
  <si>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</si>
  <si>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</si>
  <si>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</si>
  <si>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</si>
  <si>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</si>
  <si>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</si>
  <si>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</si>
  <si>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</si>
  <si>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</si>
  <si>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</si>
  <si>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</si>
  <si>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</si>
  <si>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</si>
  <si>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</si>
  <si>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</si>
  <si>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</si>
  <si>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</si>
  <si>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</si>
  <si>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</si>
  <si>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</si>
  <si>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</si>
  <si>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</si>
  <si>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</si>
  <si>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</si>
  <si>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</si>
  <si>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</si>
  <si>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</si>
  <si>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</si>
  <si>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</si>
  <si>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</si>
  <si>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</si>
  <si>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</si>
  <si>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</si>
  <si>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</si>
  <si>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</si>
  <si>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</si>
  <si>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</si>
  <si>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</si>
  <si>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</si>
  <si>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</si>
  <si>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</si>
  <si>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</si>
  <si>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</si>
  <si>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</si>
  <si>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</si>
  <si>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</si>
  <si>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</si>
  <si>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</si>
  <si>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</si>
  <si>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</si>
  <si>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</si>
  <si>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</si>
  <si>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</si>
  <si>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</si>
  <si>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</si>
  <si>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</si>
  <si>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</si>
  <si>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</si>
  <si>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</si>
  <si>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</si>
  <si>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</si>
  <si>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</si>
  <si>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</si>
  <si>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</si>
  <si>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</si>
  <si>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</si>
  <si>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</si>
  <si>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</si>
  <si>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</si>
  <si>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</si>
  <si>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</si>
  <si>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</si>
  <si>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</si>
  <si>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</si>
  <si>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</si>
  <si>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</si>
  <si>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</si>
  <si>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</si>
  <si>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</si>
  <si>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</si>
  <si>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</si>
  <si>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</si>
  <si>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</si>
  <si>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</si>
  <si>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</si>
  <si>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</si>
  <si>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</si>
  <si>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</si>
  <si>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</si>
  <si>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</si>
  <si>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</si>
  <si>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</si>
  <si>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</si>
  <si>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</si>
  <si>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</si>
  <si>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</si>
  <si>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</si>
  <si>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</si>
  <si>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</si>
  <si>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</si>
  <si>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</si>
  <si>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</si>
  <si>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</si>
  <si>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</si>
  <si>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</si>
  <si>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</si>
  <si>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</si>
  <si>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</si>
  <si>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</si>
  <si>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</si>
  <si>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</si>
  <si>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</si>
  <si>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</si>
  <si>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</si>
  <si>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</si>
  <si>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</si>
  <si>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</si>
  <si>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</si>
  <si>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</si>
  <si>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</si>
  <si>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</si>
  <si>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</si>
  <si>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</si>
  <si>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</si>
  <si>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</si>
  <si>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</si>
  <si>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</si>
  <si>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</si>
  <si>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</si>
  <si>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</si>
  <si>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</si>
  <si>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</si>
  <si>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</si>
  <si>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</si>
  <si>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</si>
  <si>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</si>
  <si>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</si>
  <si>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</si>
  <si>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</si>
  <si>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</si>
  <si>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</si>
  <si>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</si>
  <si>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</si>
  <si>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</si>
  <si>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</si>
  <si>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</si>
  <si>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</si>
  <si>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</si>
  <si>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</si>
  <si>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</si>
  <si>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</si>
  <si>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</si>
  <si>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</si>
  <si>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</si>
  <si>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</si>
  <si>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</si>
  <si>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</si>
  <si>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</si>
  <si>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</si>
  <si>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</si>
  <si>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</si>
  <si>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</si>
  <si>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</si>
  <si>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</si>
  <si>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</si>
  <si>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</si>
  <si>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</si>
  <si>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</si>
  <si>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</si>
  <si>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</si>
  <si>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</si>
  <si>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</si>
  <si>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</si>
  <si>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</si>
  <si>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</si>
  <si>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</si>
  <si>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</si>
  <si>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</si>
  <si>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</si>
  <si>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</si>
  <si>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</si>
  <si>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</si>
  <si>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</si>
  <si>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</si>
  <si>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</si>
  <si>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</si>
  <si>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</si>
  <si>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</si>
  <si>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</si>
  <si>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</si>
  <si>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</si>
  <si>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</si>
  <si>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</si>
  <si>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</si>
  <si>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</si>
  <si>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</si>
  <si>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</si>
  <si>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</si>
  <si>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</si>
  <si>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</si>
  <si>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</si>
  <si>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</si>
  <si>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</si>
  <si>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</si>
  <si>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</si>
  <si>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</si>
  <si>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</si>
  <si>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</si>
  <si>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</si>
  <si>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</si>
  <si>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</si>
  <si>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</si>
  <si>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</si>
  <si>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</si>
  <si>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</si>
  <si>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</si>
  <si>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</si>
  <si>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</si>
  <si>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</si>
  <si>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</si>
  <si>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</si>
  <si>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</si>
  <si>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</si>
  <si>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</si>
  <si>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</si>
  <si>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</si>
  <si>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</si>
  <si>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</si>
  <si>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</si>
  <si>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</si>
  <si>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</si>
  <si>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</si>
  <si>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</si>
  <si>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</si>
  <si>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</si>
  <si>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</si>
  <si>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</si>
  <si>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</si>
  <si>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</si>
  <si>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</si>
  <si>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</si>
  <si>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</si>
  <si>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</si>
  <si>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</si>
  <si>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</si>
  <si>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</si>
  <si>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</si>
  <si>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</si>
  <si>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</si>
  <si>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</si>
  <si>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</si>
  <si>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</si>
  <si>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</si>
  <si>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</si>
  <si>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</si>
  <si>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</si>
  <si>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</si>
  <si>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</si>
  <si>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</si>
  <si>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</si>
  <si>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</si>
  <si>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</si>
  <si>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</si>
  <si>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</si>
  <si>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</si>
  <si>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</si>
  <si>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</si>
  <si>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</si>
  <si>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</si>
  <si>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</si>
  <si>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</si>
  <si>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</si>
  <si>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</si>
  <si>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</si>
  <si>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</si>
  <si>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</si>
  <si>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</si>
  <si>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</si>
  <si>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</si>
  <si>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</si>
  <si>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</si>
  <si>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</si>
  <si>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</si>
  <si>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</si>
  <si>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</si>
  <si>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</si>
  <si>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</si>
  <si>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</si>
  <si>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</si>
  <si>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</si>
  <si>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</si>
  <si>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</si>
  <si>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</si>
  <si>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</si>
  <si>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</si>
  <si>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</si>
  <si>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</si>
  <si>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</si>
  <si>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</si>
  <si>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</si>
  <si>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</si>
  <si>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</si>
  <si>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</si>
  <si>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</si>
  <si>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</si>
  <si>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</si>
  <si>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</si>
  <si>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</si>
  <si>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</si>
  <si>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</si>
  <si>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</si>
  <si>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</si>
  <si>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</si>
  <si>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</si>
  <si>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</si>
  <si>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</si>
  <si>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</si>
  <si>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</si>
  <si>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</si>
  <si>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</si>
  <si>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</si>
  <si>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</si>
  <si>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</si>
  <si>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</si>
  <si>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</si>
  <si>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</si>
  <si>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</si>
  <si>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</si>
  <si>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</si>
  <si>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</si>
  <si>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</si>
  <si>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</si>
  <si>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</si>
  <si>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</si>
  <si>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</si>
  <si>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</si>
  <si>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</si>
  <si>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</si>
  <si>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</si>
  <si>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</si>
  <si>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</si>
  <si>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</si>
  <si>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</si>
  <si>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</si>
  <si>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</si>
  <si>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</si>
  <si>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</si>
  <si>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</si>
  <si>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</si>
  <si>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</si>
  <si>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</si>
  <si>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</si>
  <si>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</si>
  <si>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</si>
  <si>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</si>
  <si>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</si>
  <si>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</si>
  <si>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</si>
  <si>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</si>
  <si>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</si>
  <si>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</si>
  <si>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</si>
  <si>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</si>
  <si>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</si>
  <si>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</si>
  <si>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</si>
  <si>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</si>
  <si>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</si>
  <si>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</si>
  <si>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</si>
  <si>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</si>
  <si>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</si>
  <si>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</si>
  <si>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</si>
  <si>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</si>
  <si>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</si>
  <si>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</si>
  <si>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</si>
  <si>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</si>
  <si>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</si>
  <si>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</si>
  <si>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</si>
  <si>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</si>
  <si>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</si>
  <si>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</si>
  <si>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</si>
  <si>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</si>
  <si>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</si>
  <si>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</si>
  <si>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</si>
  <si>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</si>
  <si>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</si>
  <si>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</si>
  <si>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</si>
  <si>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</si>
  <si>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</si>
  <si>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</si>
  <si>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</si>
  <si>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</si>
  <si>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</si>
  <si>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</si>
  <si>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</si>
  <si>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</si>
  <si>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</si>
  <si>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</si>
  <si>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</si>
  <si>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</si>
  <si>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</si>
  <si>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</si>
  <si>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</si>
  <si>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</si>
  <si>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</si>
  <si>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</si>
  <si>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</si>
  <si>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</si>
  <si>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</si>
  <si>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</si>
  <si>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</si>
  <si>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</si>
  <si>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</si>
  <si>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</si>
  <si>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</si>
  <si>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</si>
  <si>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</si>
  <si>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</si>
  <si>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</si>
  <si>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</si>
  <si>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</si>
  <si>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</si>
  <si>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</si>
  <si>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</si>
  <si>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</si>
  <si>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</si>
  <si>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</si>
  <si>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</si>
  <si>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</si>
  <si>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</si>
  <si>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</si>
  <si>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</si>
  <si>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</si>
  <si>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</si>
  <si>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</si>
  <si>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</si>
  <si>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</si>
  <si>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</si>
  <si>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</si>
  <si>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</si>
  <si>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</si>
  <si>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</si>
  <si>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</si>
  <si>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</si>
  <si>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</si>
  <si>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</si>
  <si>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</si>
  <si>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</si>
  <si>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</si>
  <si>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</si>
  <si>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</si>
  <si>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</si>
  <si>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</si>
  <si>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</si>
  <si>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</si>
  <si>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</si>
  <si>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</si>
  <si>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</si>
  <si>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</si>
  <si>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</si>
  <si>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</si>
  <si>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</si>
  <si>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</si>
  <si>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</si>
  <si>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</si>
  <si>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</si>
  <si>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</si>
  <si>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</si>
  <si>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</si>
  <si>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</si>
  <si>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</si>
  <si>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</si>
  <si>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</si>
  <si>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</si>
  <si>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</si>
  <si>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</si>
  <si>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</si>
  <si>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</si>
  <si>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</si>
  <si>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</si>
  <si>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</si>
  <si>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</si>
  <si>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</si>
  <si>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</si>
  <si>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</si>
  <si>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</si>
  <si>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</si>
  <si>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</si>
  <si>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</si>
  <si>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</si>
  <si>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</si>
  <si>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</si>
  <si>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</si>
  <si>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</si>
  <si>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</si>
  <si>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</si>
  <si>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</si>
  <si>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</si>
  <si>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</si>
  <si>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</si>
  <si>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</si>
  <si>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</si>
  <si>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</si>
  <si>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</si>
  <si>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</si>
  <si>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</si>
  <si>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</si>
  <si>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</si>
  <si>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</si>
  <si>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</si>
  <si>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</si>
  <si>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</si>
  <si>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</si>
  <si>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</si>
  <si>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</si>
  <si>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</si>
  <si>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</si>
  <si>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</si>
  <si>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</si>
  <si>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</si>
  <si>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</si>
  <si>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</si>
  <si>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</si>
  <si>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</si>
  <si>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</si>
  <si>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</si>
  <si>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</si>
  <si>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</si>
  <si>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</si>
  <si>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</si>
  <si>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</si>
  <si>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</si>
  <si>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</si>
  <si>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</si>
  <si>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</si>
  <si>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</si>
  <si>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</si>
  <si>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</si>
  <si>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</si>
  <si>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</si>
  <si>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</si>
  <si>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</si>
  <si>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</si>
  <si>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</si>
  <si>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</si>
  <si>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</si>
  <si>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</si>
  <si>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</si>
  <si>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</si>
  <si>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</si>
  <si>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</si>
  <si>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</si>
  <si>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</si>
  <si>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</si>
  <si>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</si>
  <si>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</si>
  <si>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</si>
  <si>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</si>
  <si>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</si>
  <si>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</si>
  <si>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</si>
  <si>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</si>
  <si>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</si>
  <si>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</si>
  <si>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</si>
  <si>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</si>
  <si>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</si>
  <si>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</si>
  <si>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</si>
  <si>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</si>
  <si>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</si>
  <si>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</si>
  <si>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</si>
  <si>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</si>
  <si>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</si>
  <si>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</si>
  <si>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</si>
  <si>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</si>
  <si>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</si>
  <si>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</si>
  <si>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</si>
  <si>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</si>
  <si>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</si>
  <si>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</si>
  <si>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</si>
  <si>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</si>
  <si>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</si>
  <si>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</si>
  <si>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</si>
  <si>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</si>
  <si>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</si>
  <si>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</si>
  <si>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</si>
  <si>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</si>
  <si>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</si>
  <si>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</si>
  <si>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</si>
  <si>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</si>
  <si>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</si>
  <si>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</si>
  <si>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</si>
  <si>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</si>
  <si>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</si>
  <si>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</si>
  <si>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</si>
  <si>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</si>
  <si>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</si>
  <si>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</si>
  <si>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</si>
  <si>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</si>
  <si>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</si>
  <si>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</si>
  <si>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</si>
  <si>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</si>
  <si>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</si>
  <si>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</si>
  <si>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</si>
  <si>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</si>
  <si>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</si>
  <si>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</si>
  <si>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</si>
  <si>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</si>
  <si>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</si>
  <si>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</si>
  <si>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</si>
  <si>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</si>
  <si>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</si>
  <si>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</si>
  <si>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</si>
  <si>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</si>
  <si>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</si>
  <si>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</si>
  <si>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</si>
  <si>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</si>
  <si>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</si>
  <si>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</si>
  <si>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</si>
  <si>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</si>
  <si>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</si>
  <si>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</si>
  <si>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</si>
  <si>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</si>
  <si>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</si>
  <si>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</si>
  <si>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</si>
  <si>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</si>
  <si>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</si>
  <si>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</si>
  <si>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</si>
  <si>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</si>
  <si>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</si>
  <si>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</si>
  <si>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</si>
  <si>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</si>
  <si>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</si>
  <si>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</si>
  <si>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</si>
  <si>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</si>
  <si>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</si>
  <si>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</si>
  <si>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</si>
  <si>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</si>
  <si>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</si>
  <si>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</si>
  <si>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</si>
  <si>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</si>
  <si>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</si>
  <si>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</si>
  <si>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</si>
  <si>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</si>
  <si>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</si>
  <si>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</si>
  <si>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</si>
  <si>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</si>
  <si>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</si>
  <si>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</si>
  <si>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</si>
  <si>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</si>
  <si>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</si>
  <si>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</si>
  <si>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</si>
  <si>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</si>
  <si>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</si>
  <si>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</si>
  <si>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</si>
  <si>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</si>
  <si>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</si>
  <si>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</si>
  <si>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</si>
  <si>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</si>
  <si>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</si>
  <si>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</si>
  <si>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</si>
  <si>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</si>
  <si>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</si>
  <si>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</si>
  <si>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</si>
  <si>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</si>
  <si>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</si>
  <si>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</si>
  <si>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</si>
  <si>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</si>
  <si>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</si>
  <si>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</si>
  <si>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</si>
  <si>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</si>
  <si>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</si>
  <si>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</si>
  <si>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</si>
  <si>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</si>
  <si>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</si>
  <si>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</si>
  <si>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</si>
  <si>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</si>
  <si>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</si>
  <si>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</si>
  <si>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</si>
  <si>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</si>
  <si>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</si>
  <si>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</si>
  <si>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</si>
  <si>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</si>
  <si>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</si>
  <si>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</si>
  <si>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</si>
  <si>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</si>
  <si>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</si>
  <si>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</si>
  <si>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</si>
  <si>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</si>
  <si>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</si>
  <si>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</si>
  <si>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</si>
  <si>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</si>
  <si>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</si>
  <si>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</si>
  <si>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</si>
  <si>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</si>
  <si>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</si>
  <si>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</si>
  <si>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</si>
  <si>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</si>
  <si>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</si>
  <si>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</si>
  <si>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</si>
  <si>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</si>
  <si>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</si>
  <si>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</si>
  <si>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</si>
  <si>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</si>
  <si>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</si>
  <si>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</si>
  <si>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</si>
  <si>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</si>
  <si>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</si>
  <si>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</si>
  <si>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</si>
  <si>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</si>
  <si>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</si>
  <si>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</si>
  <si>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</si>
  <si>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</si>
  <si>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</si>
  <si>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</si>
  <si>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</si>
  <si>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</si>
  <si>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</si>
  <si>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</si>
  <si>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</si>
  <si>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</si>
  <si>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</si>
  <si>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</si>
  <si>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</si>
  <si>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</si>
  <si>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</si>
  <si>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</si>
  <si>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</si>
  <si>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</si>
  <si>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</si>
  <si>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</si>
  <si>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</si>
  <si>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</si>
  <si>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</si>
  <si>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</si>
  <si>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</si>
  <si>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</si>
  <si>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</si>
  <si>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</si>
  <si>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</si>
  <si>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</si>
  <si>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</si>
  <si>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</si>
  <si>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</si>
  <si>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</si>
  <si>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</si>
  <si>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</si>
  <si>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</si>
  <si>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</si>
  <si>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</si>
  <si>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</si>
  <si>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</si>
  <si>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</si>
  <si>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</si>
  <si>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</si>
  <si>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</si>
  <si>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</si>
  <si>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</si>
  <si>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</si>
  <si>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</si>
  <si>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</si>
  <si>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</si>
  <si>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</si>
  <si>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</si>
  <si>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</si>
  <si>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</si>
  <si>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</si>
  <si>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</si>
  <si>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</si>
  <si>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</si>
  <si>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</si>
  <si>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</si>
  <si>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</si>
  <si>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</si>
  <si>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</si>
  <si>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</si>
  <si>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</si>
  <si>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</si>
  <si>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</si>
  <si>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</si>
  <si>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</si>
  <si>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</si>
  <si>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</si>
  <si>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</si>
  <si>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</si>
  <si>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</si>
  <si>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</si>
  <si>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</si>
  <si>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</si>
  <si>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</si>
  <si>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</si>
  <si>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</si>
  <si>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</si>
  <si>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</si>
  <si>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</si>
  <si>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</si>
  <si>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</si>
  <si>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</si>
  <si>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</si>
  <si>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</si>
  <si>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</si>
  <si>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</si>
  <si>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</si>
  <si>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</si>
  <si>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</si>
  <si>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</si>
  <si>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</si>
  <si>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</si>
  <si>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</si>
  <si>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</si>
  <si>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</si>
  <si>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</si>
  <si>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</si>
  <si>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</si>
  <si>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</si>
  <si>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</si>
  <si>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</si>
  <si>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</si>
  <si>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</si>
  <si>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</si>
  <si>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</si>
  <si>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</si>
  <si>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</si>
  <si>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</si>
  <si>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</si>
  <si>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</si>
  <si>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</si>
  <si>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</si>
  <si>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</si>
  <si>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</si>
  <si>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</si>
  <si>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</si>
  <si>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</si>
  <si>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</si>
  <si>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</si>
  <si>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</si>
  <si>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</si>
  <si>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</si>
  <si>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</si>
  <si>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</si>
  <si>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</si>
  <si>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</si>
  <si>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</si>
  <si>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</si>
  <si>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</si>
  <si>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</si>
  <si>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</si>
  <si>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</si>
  <si>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</si>
  <si>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</si>
  <si>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</si>
  <si>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</si>
  <si>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</si>
  <si>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</si>
  <si>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</si>
  <si>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</si>
  <si>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</si>
  <si>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</si>
  <si>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</si>
  <si>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</si>
  <si>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</si>
  <si>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</si>
  <si>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</si>
  <si>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</si>
  <si>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</si>
  <si>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</si>
  <si>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</si>
  <si>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</si>
  <si>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</si>
  <si>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</si>
  <si>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</si>
  <si>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</si>
  <si>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</si>
  <si>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</si>
  <si>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</si>
  <si>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</si>
  <si>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</si>
  <si>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</si>
  <si>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</si>
  <si>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</si>
  <si>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</si>
  <si>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</si>
  <si>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</si>
  <si>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</si>
  <si>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</si>
  <si>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</si>
  <si>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</si>
  <si>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</si>
  <si>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</si>
  <si>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</si>
  <si>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</si>
  <si>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</si>
  <si>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</si>
  <si>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</si>
  <si>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</si>
  <si>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</si>
  <si>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</si>
  <si>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</si>
  <si>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</si>
  <si>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</si>
  <si>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</si>
  <si>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</si>
  <si>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</si>
  <si>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</si>
  <si>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</si>
  <si>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</si>
  <si>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</si>
  <si>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</si>
  <si>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</si>
  <si>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</si>
  <si>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</si>
  <si>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</si>
  <si>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</si>
  <si>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</si>
  <si>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</si>
  <si>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</si>
  <si>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</si>
  <si>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</si>
  <si>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</si>
  <si>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</si>
  <si>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</si>
  <si>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</si>
  <si>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</si>
  <si>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</si>
  <si>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</si>
  <si>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</si>
  <si>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</si>
  <si>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</si>
  <si>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</si>
  <si>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</si>
  <si>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</si>
  <si>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</si>
  <si>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</si>
  <si>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</si>
  <si>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</si>
  <si>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</si>
  <si>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</si>
  <si>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</si>
  <si>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</si>
  <si>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</si>
  <si>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</si>
  <si>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</si>
  <si>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</si>
  <si>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</si>
  <si>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</si>
  <si>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</si>
  <si>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</si>
  <si>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</si>
  <si>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</si>
  <si>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</si>
  <si>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</si>
  <si>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</si>
  <si>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</si>
  <si>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</si>
  <si>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</si>
  <si>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</si>
  <si>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</si>
  <si>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</si>
  <si>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</si>
  <si>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</si>
  <si>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</si>
  <si>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</si>
  <si>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</si>
  <si>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</si>
  <si>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</si>
  <si>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</si>
  <si>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</si>
  <si>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</si>
  <si>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</si>
  <si>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</si>
  <si>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</si>
  <si>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</si>
  <si>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</si>
  <si>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</si>
  <si>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</si>
  <si>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</si>
  <si>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</si>
  <si>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</si>
  <si>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</si>
  <si>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</si>
  <si>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</si>
  <si>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</si>
  <si>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</si>
  <si>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</si>
  <si>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</si>
  <si>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</si>
  <si>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</si>
  <si>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</si>
  <si>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</si>
  <si>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</si>
  <si>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</si>
  <si>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</si>
  <si>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</si>
  <si>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</si>
  <si>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</si>
  <si>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</si>
  <si>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</si>
  <si>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</si>
  <si>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</si>
  <si>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</si>
  <si>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</si>
  <si>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</si>
  <si>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</si>
  <si>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</si>
  <si>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</si>
  <si>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</si>
  <si>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</si>
  <si>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</si>
  <si>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</si>
  <si>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</si>
  <si>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</si>
  <si>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</si>
  <si>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</si>
  <si>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</si>
  <si>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</si>
  <si>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</si>
  <si>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</si>
  <si>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</si>
  <si>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</si>
  <si>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</si>
  <si>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</si>
  <si>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</si>
  <si>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</si>
  <si>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</si>
  <si>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</si>
  <si>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</si>
  <si>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</si>
  <si>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</si>
  <si>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</si>
  <si>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</si>
  <si>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</si>
  <si>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</si>
  <si>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</si>
  <si>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</si>
  <si>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</si>
  <si>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</si>
  <si>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</si>
  <si>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</si>
  <si>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</si>
  <si>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</si>
  <si>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</si>
  <si>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</si>
  <si>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</si>
  <si>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</si>
  <si>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</si>
  <si>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</si>
  <si>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</si>
  <si>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</si>
  <si>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</si>
  <si>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</si>
  <si>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</si>
  <si>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</si>
  <si>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</si>
  <si>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</si>
  <si>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</si>
  <si>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</si>
  <si>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</si>
  <si>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</si>
  <si>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</si>
  <si>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</si>
  <si>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</si>
  <si>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</si>
  <si>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</si>
  <si>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</si>
  <si>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</si>
  <si>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</si>
  <si>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</si>
  <si>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</si>
  <si>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</si>
  <si>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</si>
  <si>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</si>
  <si>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</si>
  <si>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</si>
  <si>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</si>
  <si>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</si>
  <si>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</si>
  <si>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</si>
  <si>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</si>
  <si>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</si>
  <si>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</si>
  <si>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</si>
  <si>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</si>
  <si>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</si>
  <si>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</si>
  <si>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</si>
  <si>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</si>
  <si>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</si>
  <si>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</si>
  <si>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</si>
  <si>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</si>
  <si>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</si>
  <si>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</si>
  <si>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</si>
  <si>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</si>
  <si>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</si>
  <si>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</si>
  <si>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</si>
  <si>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</si>
  <si>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</si>
  <si>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</si>
  <si>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</si>
  <si>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</si>
  <si>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</si>
  <si>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</si>
  <si>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</si>
  <si>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</si>
  <si>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</si>
  <si>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</si>
  <si>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</si>
  <si>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</si>
  <si>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</si>
  <si>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</si>
  <si>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</si>
  <si>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</si>
  <si>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</si>
  <si>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</si>
  <si>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</si>
  <si>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</si>
  <si>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</si>
  <si>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</si>
  <si>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</si>
  <si>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</si>
  <si>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</si>
  <si>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</si>
  <si>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</si>
  <si>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</si>
  <si>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</si>
  <si>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</si>
  <si>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</si>
  <si>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</si>
  <si>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</si>
  <si>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</si>
  <si>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</si>
  <si>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</si>
  <si>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</si>
  <si>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</si>
  <si>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</si>
  <si>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</si>
  <si>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</si>
  <si>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</si>
  <si>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</si>
  <si>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</si>
  <si>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</si>
  <si>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</si>
  <si>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</si>
  <si>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</si>
  <si>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</si>
  <si>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</si>
  <si>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</si>
  <si>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</si>
  <si>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</si>
  <si>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</si>
  <si>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</si>
  <si>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</si>
  <si>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</si>
  <si>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</si>
  <si>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</si>
  <si>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</si>
  <si>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</si>
  <si>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</si>
  <si>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</si>
  <si>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</si>
  <si>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</si>
  <si>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</si>
  <si>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</si>
  <si>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</si>
  <si>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</si>
  <si>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</si>
  <si>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</si>
  <si>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</si>
  <si>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</si>
  <si>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</si>
  <si>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</si>
  <si>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</si>
  <si>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</si>
  <si>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</si>
  <si>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</si>
  <si>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</si>
  <si>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</si>
  <si>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</si>
  <si>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</si>
  <si>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</si>
  <si>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</si>
  <si>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</si>
  <si>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</si>
  <si>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</si>
  <si>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</si>
  <si>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</si>
  <si>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</si>
  <si>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</si>
  <si>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</si>
  <si>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</si>
  <si>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</si>
  <si>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</si>
  <si>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</si>
  <si>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</si>
  <si>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</si>
  <si>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</si>
  <si>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</si>
  <si>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</si>
  <si>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</si>
  <si>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</si>
  <si>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</si>
  <si>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</si>
  <si>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</si>
  <si>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</si>
  <si>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</si>
  <si>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</si>
  <si>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</si>
  <si>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</si>
  <si>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</si>
  <si>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</si>
  <si>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</si>
  <si>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</si>
  <si>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</si>
  <si>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</si>
  <si>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</si>
  <si>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</si>
  <si>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</si>
  <si>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</si>
  <si>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</si>
  <si>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</si>
  <si>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</si>
  <si>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</si>
  <si>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</si>
  <si>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</si>
  <si>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</si>
  <si>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</si>
  <si>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</si>
  <si>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</si>
  <si>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</si>
  <si>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</si>
  <si>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</si>
  <si>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</si>
  <si>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</si>
  <si>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</si>
  <si>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</si>
  <si>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</si>
  <si>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</si>
  <si>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</si>
  <si>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</si>
  <si>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</si>
  <si>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</si>
  <si>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</si>
  <si>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</si>
  <si>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</si>
  <si>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</si>
  <si>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</si>
  <si>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</si>
  <si>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</si>
  <si>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</si>
  <si>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</si>
  <si>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</si>
  <si>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</si>
  <si>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</si>
  <si>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</si>
  <si>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</si>
  <si>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</si>
  <si>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</si>
  <si>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</si>
  <si>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</si>
  <si>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</si>
  <si>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</si>
  <si>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</si>
  <si>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</si>
  <si>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</si>
  <si>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</si>
  <si>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</si>
  <si>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</si>
  <si>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</si>
  <si>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</si>
  <si>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</si>
  <si>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</si>
  <si>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</si>
  <si>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</si>
  <si>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</si>
  <si>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</si>
  <si>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</si>
  <si>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</si>
  <si>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</si>
  <si>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</si>
  <si>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</si>
  <si>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</si>
  <si>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</si>
  <si>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</si>
  <si>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</si>
  <si>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</si>
  <si>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</si>
  <si>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</si>
  <si>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</si>
  <si>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</si>
  <si>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</si>
  <si>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</si>
  <si>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</si>
  <si>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</si>
  <si>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</si>
  <si>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</si>
  <si>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</si>
  <si>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</si>
  <si>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</si>
  <si>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</si>
  <si>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</si>
  <si>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</si>
  <si>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</si>
  <si>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</si>
  <si>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</si>
  <si>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</si>
  <si>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</si>
  <si>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</si>
  <si>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</si>
  <si>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</si>
  <si>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</si>
  <si>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</si>
  <si>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</si>
  <si>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</si>
  <si>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</si>
  <si>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</si>
  <si>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</si>
  <si>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</si>
  <si>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</si>
  <si>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</si>
  <si>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</si>
  <si>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</si>
  <si>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</si>
  <si>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</si>
  <si>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</si>
  <si>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</si>
  <si>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</si>
  <si>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</si>
  <si>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</si>
  <si>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</si>
  <si>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</si>
  <si>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</si>
  <si>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</si>
  <si>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</si>
  <si>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</si>
  <si>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</si>
  <si>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</si>
  <si>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</si>
  <si>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</si>
  <si>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</si>
  <si>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</si>
  <si>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</si>
  <si>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</si>
  <si>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</si>
  <si>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</si>
  <si>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</si>
  <si>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</si>
  <si>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</si>
  <si>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</si>
  <si>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</si>
  <si>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</si>
  <si>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</si>
  <si>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</si>
  <si>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</si>
  <si>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</si>
  <si>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</si>
  <si>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</si>
  <si>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</si>
  <si>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</si>
  <si>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</si>
  <si>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</si>
  <si>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</si>
  <si>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</si>
  <si>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</si>
  <si>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</si>
  <si>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</si>
  <si>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</si>
  <si>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</si>
  <si>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</si>
  <si>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</si>
  <si>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</si>
  <si>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</si>
  <si>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</si>
  <si>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</si>
  <si>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</si>
  <si>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</si>
  <si>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</si>
  <si>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</si>
  <si>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</si>
  <si>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</si>
  <si>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</si>
  <si>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</si>
  <si>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</si>
  <si>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</si>
  <si>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</si>
  <si>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</si>
  <si>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</si>
  <si>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</si>
  <si>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</si>
  <si>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</si>
  <si>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</si>
  <si>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</si>
  <si>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</si>
  <si>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</si>
  <si>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</si>
  <si>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</si>
  <si>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</si>
  <si>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</si>
  <si>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</si>
  <si>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</si>
  <si>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</si>
  <si>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</si>
  <si>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</si>
  <si>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</si>
  <si>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</si>
  <si>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</si>
  <si>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</si>
  <si>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</si>
  <si>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</si>
  <si>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</si>
  <si>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</si>
  <si>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</si>
  <si>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</si>
  <si>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</si>
  <si>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</si>
  <si>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</si>
  <si>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</si>
  <si>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</si>
  <si>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</si>
  <si>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</si>
  <si>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</si>
  <si>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</si>
  <si>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</si>
  <si>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</si>
  <si>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</si>
  <si>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</si>
  <si>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</si>
  <si>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</si>
  <si>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</si>
  <si>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</si>
  <si>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</si>
  <si>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</si>
  <si>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</si>
  <si>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</si>
  <si>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</si>
  <si>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</si>
  <si>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</si>
  <si>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</si>
  <si>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</si>
  <si>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</si>
  <si>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</si>
  <si>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</si>
  <si>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</si>
  <si>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</si>
  <si>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</si>
  <si>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</si>
  <si>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</si>
  <si>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</si>
  <si>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</si>
  <si>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</si>
  <si>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</si>
  <si>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</si>
  <si>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</si>
  <si>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</si>
  <si>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</si>
  <si>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</si>
  <si>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</si>
  <si>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</si>
  <si>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</si>
  <si>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</si>
  <si>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</si>
  <si>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</si>
  <si>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</si>
  <si>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</si>
  <si>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</si>
  <si>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</si>
  <si>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</si>
  <si>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</si>
  <si>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</si>
  <si>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</si>
  <si>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</si>
  <si>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</si>
  <si>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</si>
  <si>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</si>
  <si>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</si>
  <si>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</si>
  <si>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</si>
  <si>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</si>
  <si>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</si>
  <si>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</si>
  <si>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</si>
  <si>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</si>
  <si>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</si>
  <si>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</si>
  <si>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</si>
  <si>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</si>
  <si>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</si>
  <si>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</si>
  <si>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</si>
  <si>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</si>
  <si>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</si>
  <si>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</si>
  <si>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</si>
  <si>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</si>
  <si>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</si>
  <si>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</si>
  <si>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</si>
  <si>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</si>
  <si>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</si>
  <si>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</si>
  <si>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</si>
  <si>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</si>
  <si>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</si>
  <si>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</si>
  <si>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</si>
  <si>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</si>
  <si>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</si>
  <si>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</si>
  <si>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</si>
  <si>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</si>
  <si>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</si>
  <si>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</si>
  <si>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</si>
  <si>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</si>
  <si>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</si>
  <si>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</si>
  <si>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</si>
  <si>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</si>
  <si>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</si>
  <si>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</si>
  <si>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</si>
  <si>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</si>
  <si>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</si>
  <si>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</si>
  <si>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</si>
  <si>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</si>
  <si>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</si>
  <si>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</si>
  <si>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</si>
  <si>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</si>
  <si>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</si>
  <si>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</si>
  <si>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</si>
  <si>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</si>
  <si>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</si>
  <si>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</si>
  <si>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</si>
  <si>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</si>
  <si>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</si>
  <si>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</si>
  <si>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</si>
  <si>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</si>
  <si>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</si>
  <si>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</si>
  <si>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</si>
  <si>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</si>
  <si>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</si>
  <si>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</si>
  <si>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</si>
  <si>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</si>
  <si>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</si>
  <si>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</si>
  <si>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</si>
  <si>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</si>
  <si>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</si>
  <si>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</si>
  <si>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</si>
  <si>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</si>
  <si>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</si>
  <si>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</si>
  <si>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</si>
  <si>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</si>
  <si>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</si>
  <si>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</si>
  <si>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</si>
  <si>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</si>
  <si>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</si>
  <si>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</si>
  <si>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</si>
  <si>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</si>
  <si>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</si>
  <si>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</si>
  <si>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</si>
  <si>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</si>
  <si>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</si>
  <si>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</si>
  <si>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</si>
  <si>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</si>
  <si>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</si>
  <si>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</si>
  <si>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</si>
  <si>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</si>
  <si>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</si>
  <si>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</si>
  <si>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</si>
  <si>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</si>
  <si>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</si>
  <si>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</si>
  <si>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</si>
  <si>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</si>
  <si>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</si>
  <si>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</si>
  <si>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</si>
  <si>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</si>
  <si>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</si>
  <si>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</si>
  <si>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</si>
  <si>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</si>
  <si>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</si>
  <si>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</si>
  <si>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</si>
  <si>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</si>
  <si>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</si>
  <si>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</si>
  <si>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</si>
  <si>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</si>
  <si>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</si>
  <si>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</si>
  <si>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</si>
  <si>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</si>
  <si>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</si>
  <si>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</si>
  <si>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</si>
  <si>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</si>
  <si>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</si>
  <si>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</si>
  <si>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</si>
  <si>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</si>
  <si>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</si>
  <si>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</si>
  <si>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</si>
  <si>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</si>
  <si>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</si>
  <si>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</si>
  <si>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</si>
  <si>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</si>
  <si>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</si>
  <si>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</si>
  <si>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</si>
  <si>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</si>
  <si>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</si>
  <si>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</si>
  <si>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</si>
  <si>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</si>
  <si>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</si>
  <si>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</si>
  <si>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</si>
  <si>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</si>
  <si>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</si>
  <si>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</si>
  <si>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</si>
  <si>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</si>
  <si>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</si>
  <si>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</si>
  <si>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</si>
  <si>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</si>
  <si>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</si>
  <si>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</si>
  <si>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</si>
  <si>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</si>
  <si>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</si>
  <si>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</si>
  <si>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</si>
  <si>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</si>
  <si>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</si>
  <si>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</si>
  <si>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</si>
  <si>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</si>
  <si>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</si>
  <si>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</si>
  <si>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</si>
  <si>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</si>
  <si>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</si>
  <si>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</si>
  <si>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</si>
  <si>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</si>
  <si>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</si>
  <si>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</si>
  <si>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</si>
  <si>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</si>
  <si>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</si>
  <si>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</si>
  <si>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</si>
  <si>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</si>
  <si>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</si>
  <si>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</si>
  <si>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</si>
  <si>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</si>
  <si>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</si>
  <si>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</si>
  <si>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</si>
  <si>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</si>
  <si>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</si>
  <si>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</si>
  <si>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</si>
  <si>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</si>
  <si>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</si>
  <si>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</si>
  <si>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</si>
  <si>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</si>
  <si>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</si>
  <si>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</si>
  <si>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</si>
  <si>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</si>
  <si>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</si>
  <si>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</si>
  <si>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</si>
  <si>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</si>
  <si>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</si>
  <si>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</si>
  <si>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</si>
  <si>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</si>
  <si>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</si>
  <si>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</si>
  <si>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</si>
  <si>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</si>
  <si>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</si>
  <si>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</si>
  <si>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</si>
  <si>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</si>
  <si>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</si>
  <si>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</si>
  <si>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</si>
  <si>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</si>
  <si>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</si>
  <si>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</si>
  <si>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</si>
  <si>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</si>
  <si>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</si>
  <si>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</si>
  <si>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</si>
  <si>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</si>
  <si>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</si>
  <si>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</si>
  <si>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</si>
  <si>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</si>
  <si>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</si>
  <si>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</si>
  <si>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</si>
  <si>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</si>
  <si>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</si>
  <si>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</si>
  <si>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</si>
  <si>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</si>
  <si>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</si>
  <si>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</si>
  <si>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</si>
  <si>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</si>
  <si>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</si>
  <si>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</si>
  <si>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</si>
  <si>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</si>
  <si>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</si>
  <si>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</si>
  <si>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</si>
  <si>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</si>
  <si>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</si>
  <si>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</si>
  <si>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</si>
  <si>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</si>
  <si>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</si>
  <si>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</si>
  <si>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</si>
  <si>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</si>
  <si>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</si>
  <si>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</si>
  <si>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</si>
  <si>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</si>
  <si>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</si>
  <si>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</si>
  <si>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</si>
  <si>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</si>
  <si>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</si>
  <si>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</si>
  <si>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</si>
  <si>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</si>
  <si>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</si>
  <si>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</si>
  <si>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</si>
  <si>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</si>
  <si>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</si>
  <si>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</si>
  <si>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</si>
  <si>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</si>
  <si>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</si>
  <si>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</si>
  <si>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</si>
  <si>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</si>
  <si>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</si>
  <si>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</si>
  <si>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</si>
  <si>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</si>
  <si>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</si>
  <si>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</si>
  <si>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</si>
  <si>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</si>
  <si>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</si>
  <si>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</si>
  <si>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</si>
  <si>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</si>
  <si>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</si>
  <si>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</si>
  <si>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</si>
  <si>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</si>
  <si>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</si>
  <si>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</si>
  <si>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</si>
  <si>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</si>
  <si>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</si>
  <si>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</si>
  <si>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</si>
  <si>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</si>
  <si>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</si>
  <si>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</si>
  <si>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</si>
  <si>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</si>
  <si>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</si>
  <si>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</si>
  <si>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</si>
  <si>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</si>
  <si>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</si>
  <si>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</si>
  <si>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</si>
  <si>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</si>
  <si>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</si>
  <si>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</si>
  <si>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</si>
  <si>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</si>
  <si>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</si>
  <si>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</si>
  <si>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</si>
  <si>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</si>
  <si>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</si>
  <si>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</si>
  <si>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</si>
  <si>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</si>
  <si>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</si>
  <si>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</si>
  <si>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</si>
  <si>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</si>
  <si>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</si>
  <si>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</si>
  <si>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</si>
  <si>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</si>
  <si>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</si>
  <si>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</si>
  <si>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</si>
  <si>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</si>
  <si>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</si>
  <si>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</si>
  <si>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</si>
  <si>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</si>
  <si>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</si>
  <si>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</si>
  <si>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</si>
  <si>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</si>
  <si>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</si>
  <si>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</si>
  <si>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</si>
  <si>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</si>
  <si>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</si>
  <si>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</si>
  <si>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</si>
  <si>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</si>
  <si>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</si>
  <si>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</si>
  <si>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</si>
  <si>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</si>
  <si>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</si>
  <si>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</si>
  <si>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</si>
  <si>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</si>
  <si>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</si>
  <si>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</si>
  <si>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</si>
  <si>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</si>
  <si>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</si>
  <si>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</si>
  <si>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</si>
  <si>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</si>
  <si>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</si>
  <si>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</si>
  <si>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</si>
  <si>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</si>
  <si>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</si>
  <si>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</si>
  <si>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</si>
  <si>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</si>
  <si>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</si>
  <si>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</si>
  <si>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</si>
  <si>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</si>
  <si>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</si>
  <si>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</si>
  <si>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</si>
  <si>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</si>
  <si>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</si>
  <si>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</si>
  <si>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</si>
  <si>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</si>
  <si>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</si>
  <si>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</si>
  <si>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</si>
  <si>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</si>
  <si>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</si>
  <si>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</si>
  <si>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</si>
  <si>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</si>
  <si>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</si>
  <si>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</si>
  <si>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</si>
  <si>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</si>
  <si>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</si>
  <si>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</si>
  <si>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</si>
  <si>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</si>
  <si>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</si>
  <si>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</si>
  <si>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</si>
  <si>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</si>
  <si>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</si>
  <si>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</si>
  <si>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</si>
  <si>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</si>
  <si>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</si>
  <si>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</si>
  <si>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</si>
  <si>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</si>
  <si>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</si>
  <si>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</si>
  <si>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</si>
  <si>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</si>
  <si>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</si>
  <si>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</si>
  <si>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</si>
  <si>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</si>
  <si>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</si>
  <si>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</si>
  <si>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</si>
  <si>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</si>
  <si>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</si>
  <si>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</si>
  <si>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</si>
  <si>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</si>
  <si>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</si>
  <si>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</si>
  <si>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</si>
  <si>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</si>
  <si>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</si>
  <si>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</si>
  <si>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</si>
  <si>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</si>
  <si>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</si>
  <si>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</si>
  <si>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</si>
  <si>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</si>
  <si>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</si>
  <si>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</si>
  <si>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</si>
  <si>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</si>
  <si>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</si>
  <si>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</si>
  <si>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</si>
  <si>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</si>
  <si>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</si>
  <si>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</si>
  <si>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</si>
  <si>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</si>
  <si>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</si>
  <si>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</si>
  <si>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</si>
  <si>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</si>
  <si>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</si>
  <si>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</si>
  <si>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</si>
  <si>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</si>
  <si>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</si>
  <si>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</si>
  <si>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</si>
  <si>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</si>
  <si>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</si>
  <si>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</si>
  <si>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</si>
  <si>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</si>
  <si>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</si>
  <si>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</si>
  <si>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</si>
  <si>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</si>
  <si>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</si>
  <si>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</si>
  <si>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</si>
  <si>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</si>
  <si>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</si>
  <si>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</si>
  <si>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</si>
  <si>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</si>
  <si>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</si>
  <si>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</si>
  <si>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</si>
  <si>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</si>
  <si>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</si>
  <si>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</si>
  <si>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</si>
  <si>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</si>
  <si>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</si>
  <si>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</si>
  <si>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</si>
  <si>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</si>
  <si>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</si>
  <si>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</si>
  <si>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</si>
  <si>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</si>
  <si>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</si>
  <si>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</si>
  <si>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</si>
  <si>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</si>
  <si>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</si>
  <si>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</si>
  <si>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</si>
  <si>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</si>
  <si>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</si>
  <si>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</si>
  <si>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</si>
  <si>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</si>
  <si>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</si>
  <si>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</si>
  <si>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</si>
  <si>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</si>
  <si>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</si>
  <si>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</si>
  <si>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</si>
  <si>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</si>
  <si>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</si>
  <si>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</si>
  <si>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</si>
  <si>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</si>
  <si>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</si>
  <si>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</si>
  <si>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</si>
  <si>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</si>
  <si>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</si>
  <si>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</si>
  <si>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</si>
  <si>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</si>
  <si>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</si>
  <si>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</si>
  <si>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</si>
  <si>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</si>
  <si>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</si>
  <si>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</si>
  <si>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</si>
  <si>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</si>
  <si>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</si>
  <si>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</si>
  <si>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</si>
  <si>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</si>
  <si>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</si>
  <si>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</si>
  <si>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</si>
  <si>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</si>
  <si>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</si>
  <si>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</si>
  <si>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</si>
  <si>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</si>
  <si>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</si>
  <si>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</si>
  <si>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</si>
  <si>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</si>
  <si>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</si>
  <si>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</si>
  <si>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</si>
  <si>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</si>
  <si>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</si>
  <si>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</si>
  <si>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</si>
  <si>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</si>
  <si>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</si>
  <si>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</si>
  <si>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</si>
  <si>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</si>
  <si>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</si>
  <si>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</si>
  <si>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</si>
  <si>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</si>
  <si>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</si>
  <si>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</si>
  <si>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</si>
  <si>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</si>
  <si>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</si>
  <si>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</si>
  <si>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</si>
  <si>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</si>
  <si>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</si>
  <si>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</si>
  <si>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</si>
  <si>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</si>
  <si>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</si>
  <si>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</si>
  <si>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</si>
  <si>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</si>
  <si>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</si>
  <si>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</si>
  <si>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</si>
  <si>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</si>
  <si>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</si>
  <si>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</si>
  <si>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</si>
  <si>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</si>
  <si>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</si>
  <si>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</si>
  <si>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</si>
  <si>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</si>
  <si>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</si>
  <si>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</si>
  <si>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</si>
  <si>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</si>
  <si>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</si>
  <si>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</si>
  <si>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</si>
  <si>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</si>
  <si>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</si>
  <si>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</si>
  <si>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</si>
  <si>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</si>
  <si>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</si>
  <si>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</si>
  <si>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</si>
  <si>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</si>
  <si>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</si>
  <si>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</si>
  <si>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</si>
  <si>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</si>
  <si>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</si>
  <si>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</si>
  <si>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</si>
  <si>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</si>
  <si>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</si>
  <si>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</si>
  <si>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</si>
  <si>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</si>
  <si>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</si>
  <si>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</si>
  <si>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</si>
  <si>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</si>
  <si>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</si>
  <si>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</si>
  <si>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</si>
  <si>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</si>
  <si>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</si>
  <si>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</si>
  <si>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</si>
  <si>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</si>
  <si>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</si>
  <si>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</si>
  <si>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</si>
  <si>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</si>
  <si>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</si>
  <si>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</si>
  <si>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</si>
  <si>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</si>
  <si>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</si>
  <si>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</si>
  <si>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</si>
  <si>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</si>
  <si>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</si>
  <si>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</si>
  <si>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</si>
  <si>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</si>
  <si>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</si>
  <si>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</si>
  <si>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</si>
  <si>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</si>
  <si>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</si>
  <si>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</si>
  <si>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</si>
  <si>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</si>
  <si>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</si>
  <si>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</si>
  <si>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</si>
  <si>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</si>
  <si>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</si>
  <si>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</si>
  <si>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</si>
  <si>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</si>
  <si>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</si>
  <si>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</si>
  <si>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</si>
  <si>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</si>
  <si>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</si>
  <si>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</si>
  <si>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</si>
  <si>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</si>
  <si>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</si>
  <si>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</si>
  <si>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</si>
  <si>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</si>
  <si>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</si>
  <si>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</si>
  <si>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</si>
  <si>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</si>
  <si>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</si>
  <si>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</si>
  <si>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</si>
  <si>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</si>
  <si>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</si>
  <si>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</si>
  <si>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</si>
  <si>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</si>
  <si>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</si>
  <si>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</si>
  <si>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</si>
  <si>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</si>
  <si>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</si>
  <si>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</si>
  <si>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</si>
  <si>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</si>
  <si>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</si>
  <si>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</si>
  <si>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</si>
  <si>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</si>
  <si>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</si>
  <si>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</si>
  <si>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</si>
  <si>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</si>
  <si>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</si>
  <si>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</si>
  <si>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</si>
  <si>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</si>
  <si>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</si>
  <si>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</si>
  <si>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</si>
  <si>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</si>
  <si>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</si>
  <si>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</si>
  <si>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</si>
  <si>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</si>
  <si>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</si>
  <si>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</si>
  <si>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</si>
  <si>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</si>
  <si>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</si>
  <si>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</si>
  <si>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</si>
  <si>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</si>
  <si>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</si>
  <si>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</si>
  <si>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</si>
  <si>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</si>
  <si>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</si>
  <si>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</si>
  <si>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</si>
  <si>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</si>
  <si>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</si>
  <si>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</si>
  <si>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</si>
  <si>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</si>
  <si>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</si>
  <si>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</si>
  <si>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</si>
  <si>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</si>
  <si>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</si>
  <si>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</si>
  <si>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</si>
  <si>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</si>
  <si>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</si>
  <si>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</si>
  <si>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</si>
  <si>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</si>
  <si>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</si>
  <si>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</si>
  <si>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</si>
  <si>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</si>
  <si>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</si>
  <si>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</si>
  <si>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</si>
  <si>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</si>
  <si>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</si>
  <si>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</si>
  <si>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</si>
  <si>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</si>
  <si>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</si>
  <si>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</si>
  <si>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</si>
  <si>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</si>
  <si>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</si>
  <si>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</si>
  <si>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</si>
  <si>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</si>
  <si>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</si>
  <si>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</si>
  <si>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</si>
  <si>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</si>
  <si>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</si>
  <si>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</si>
  <si>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</si>
  <si>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</si>
  <si>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</si>
  <si>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</si>
  <si>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</si>
  <si>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</si>
  <si>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</si>
  <si>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</si>
  <si>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</si>
  <si>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</si>
  <si>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</si>
  <si>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</si>
  <si>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</si>
  <si>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</si>
  <si>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</si>
  <si>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</si>
  <si>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</si>
  <si>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</si>
  <si>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</si>
  <si>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</si>
  <si>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</si>
  <si>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</si>
  <si>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</si>
  <si>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</si>
  <si>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</si>
  <si>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</si>
  <si>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</si>
  <si>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</si>
  <si>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</si>
  <si>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</si>
  <si>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</si>
  <si>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</si>
  <si>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</si>
  <si>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</si>
  <si>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</si>
  <si>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</si>
  <si>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</si>
  <si>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</si>
  <si>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</si>
  <si>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</si>
  <si>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</si>
  <si>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</si>
  <si>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</si>
  <si>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</si>
  <si>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</si>
  <si>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</si>
  <si>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</si>
  <si>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</si>
  <si>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</si>
  <si>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</si>
  <si>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</si>
  <si>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</si>
  <si>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</si>
  <si>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</si>
  <si>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</si>
  <si>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</si>
  <si>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</si>
  <si>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</si>
  <si>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</si>
  <si>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</si>
  <si>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</si>
  <si>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</si>
  <si>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</si>
  <si>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</si>
  <si>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</si>
  <si>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</si>
  <si>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</si>
  <si>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</si>
  <si>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</si>
  <si>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</si>
  <si>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</si>
  <si>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</si>
  <si>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</si>
  <si>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</si>
  <si>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</si>
  <si>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</si>
  <si>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</si>
  <si>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</si>
  <si>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</si>
  <si>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</si>
  <si>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</si>
  <si>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</si>
  <si>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</si>
  <si>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</si>
  <si>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</si>
  <si>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</si>
  <si>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</si>
  <si>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</si>
  <si>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</si>
  <si>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</si>
  <si>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</si>
  <si>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</si>
  <si>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</si>
  <si>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</si>
  <si>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</si>
  <si>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</si>
  <si>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</si>
  <si>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</si>
  <si>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</si>
  <si>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</si>
  <si>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</si>
  <si>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</si>
  <si>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</si>
  <si>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</si>
  <si>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</si>
  <si>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</si>
  <si>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</si>
  <si>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</si>
  <si>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</si>
  <si>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</si>
  <si>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</si>
  <si>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</si>
  <si>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</si>
  <si>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</si>
  <si>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</si>
  <si>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</si>
  <si>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</si>
  <si>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</si>
  <si>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</si>
  <si>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</si>
  <si>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</si>
  <si>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</si>
  <si>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</si>
  <si>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</si>
  <si>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</si>
  <si>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</si>
  <si>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</si>
  <si>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</si>
  <si>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</si>
  <si>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</si>
  <si>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</si>
  <si>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</si>
  <si>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</si>
  <si>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</si>
  <si>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</si>
  <si>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</si>
  <si>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</si>
  <si>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</si>
  <si>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</si>
  <si>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</si>
  <si>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</si>
  <si>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</si>
  <si>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</si>
  <si>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</si>
  <si>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</si>
  <si>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</si>
  <si>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</si>
  <si>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</si>
  <si>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</si>
  <si>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</si>
  <si>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</si>
  <si>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</si>
  <si>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</si>
  <si>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</si>
  <si>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</si>
  <si>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</si>
  <si>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</si>
  <si>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</si>
  <si>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</si>
  <si>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</si>
  <si>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</si>
  <si>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</si>
  <si>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</si>
  <si>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</si>
  <si>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</si>
  <si>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</si>
  <si>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</si>
  <si>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</si>
  <si>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</si>
  <si>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</si>
  <si>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</si>
  <si>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</si>
  <si>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</si>
  <si>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</si>
  <si>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</si>
  <si>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</si>
  <si>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</si>
  <si>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</si>
  <si>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</si>
  <si>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</si>
  <si>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</si>
  <si>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</si>
  <si>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</si>
  <si>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</si>
  <si>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</si>
  <si>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</si>
  <si>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</si>
  <si>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</si>
  <si>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</si>
  <si>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</si>
  <si>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</si>
  <si>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</si>
  <si>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</si>
  <si>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</si>
  <si>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</si>
  <si>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</si>
  <si>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</si>
  <si>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</si>
  <si>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</si>
  <si>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</si>
  <si>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</si>
  <si>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</si>
  <si>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</si>
  <si>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</si>
  <si>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</si>
  <si>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</si>
  <si>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</si>
  <si>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</si>
  <si>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</si>
  <si>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</si>
  <si>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</si>
  <si>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</si>
  <si>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</si>
  <si>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</si>
  <si>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</si>
  <si>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</si>
  <si>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</si>
  <si>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</si>
  <si>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</si>
  <si>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</si>
  <si>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</si>
  <si>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</si>
  <si>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</si>
  <si>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</si>
  <si>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</si>
  <si>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</si>
  <si>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</si>
  <si>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</si>
  <si>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</si>
  <si>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</si>
  <si>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</si>
  <si>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</si>
  <si>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</si>
  <si>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</si>
  <si>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</si>
  <si>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</si>
  <si>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</si>
  <si>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</si>
  <si>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</si>
  <si>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</si>
  <si>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</si>
  <si>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</si>
  <si>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</si>
  <si>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</si>
  <si>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</si>
  <si>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</si>
  <si>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</si>
  <si>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</si>
  <si>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</si>
  <si>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</si>
  <si>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</si>
  <si>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</si>
  <si>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</si>
  <si>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</si>
  <si>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</si>
  <si>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</si>
  <si>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</si>
  <si>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</si>
  <si>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</si>
  <si>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</si>
  <si>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</si>
  <si>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</si>
  <si>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</si>
  <si>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</si>
  <si>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</si>
  <si>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</si>
  <si>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</si>
  <si>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</si>
  <si>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</si>
  <si>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</si>
  <si>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</si>
  <si>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</si>
  <si>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</si>
  <si>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</si>
  <si>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</si>
  <si>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</si>
  <si>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</si>
  <si>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</si>
  <si>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</si>
  <si>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</si>
  <si>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</si>
  <si>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</si>
  <si>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</si>
  <si>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</si>
  <si>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</si>
  <si>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</si>
  <si>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</si>
  <si>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</si>
  <si>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</si>
  <si>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</si>
  <si>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</si>
  <si>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</si>
  <si>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</si>
  <si>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</si>
  <si>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</si>
  <si>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</si>
  <si>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</si>
  <si>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</si>
  <si>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</si>
  <si>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</si>
  <si>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</si>
  <si>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</si>
  <si>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</si>
  <si>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</si>
  <si>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</si>
  <si>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</si>
  <si>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</si>
  <si>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</si>
  <si>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</si>
  <si>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</si>
  <si>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</si>
  <si>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</si>
  <si>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</si>
  <si>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</si>
  <si>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</si>
  <si>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</si>
  <si>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</si>
  <si>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</si>
  <si>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</si>
  <si>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</si>
  <si>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</si>
  <si>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</si>
  <si>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</si>
  <si>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</si>
  <si>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</si>
  <si>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</si>
  <si>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</si>
  <si>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</si>
  <si>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</si>
  <si>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</si>
  <si>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</si>
  <si>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</si>
  <si>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</si>
  <si>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</si>
  <si>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</si>
  <si>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</si>
  <si>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</si>
  <si>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</si>
  <si>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</si>
  <si>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</si>
  <si>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</si>
  <si>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</si>
  <si>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</si>
  <si>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</si>
  <si>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</si>
  <si>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</si>
  <si>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</si>
  <si>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</si>
  <si>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</si>
  <si>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</si>
  <si>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</si>
  <si>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</si>
  <si>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</si>
  <si>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</si>
  <si>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</si>
  <si>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</si>
  <si>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</si>
  <si>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</si>
  <si>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</si>
  <si>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</si>
  <si>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</si>
  <si>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</si>
  <si>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</si>
  <si>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</si>
  <si>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</si>
  <si>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</si>
  <si>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</si>
  <si>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</si>
  <si>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</si>
  <si>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</si>
  <si>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</si>
  <si>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</si>
  <si>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</si>
  <si>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</si>
  <si>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</si>
  <si>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</si>
  <si>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</si>
  <si>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</si>
  <si>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</si>
  <si>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</si>
  <si>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</si>
  <si>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</si>
  <si>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</si>
  <si>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</si>
  <si>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</si>
  <si>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</si>
  <si>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</si>
  <si>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</si>
  <si>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</si>
  <si>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</si>
  <si>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</si>
  <si>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</si>
  <si>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</si>
  <si>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</si>
  <si>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</si>
  <si>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</si>
  <si>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</si>
  <si>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</si>
  <si>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</si>
  <si>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</si>
  <si>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</si>
  <si>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</si>
  <si>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</si>
  <si>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</si>
  <si>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</si>
  <si>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</si>
  <si>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</si>
  <si>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</si>
  <si>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</si>
  <si>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</si>
  <si>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</si>
  <si>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</si>
  <si>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</si>
  <si>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</si>
  <si>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</si>
  <si>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</si>
  <si>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</si>
  <si>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</si>
  <si>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</si>
  <si>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</si>
  <si>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</si>
  <si>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</si>
  <si>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</si>
  <si>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</si>
  <si>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</si>
  <si>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</si>
  <si>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</si>
  <si>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</si>
  <si>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</si>
  <si>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</si>
  <si>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</si>
  <si>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</si>
  <si>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</si>
  <si>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</si>
  <si>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</si>
  <si>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</si>
  <si>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</si>
  <si>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</si>
  <si>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</si>
  <si>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</si>
  <si>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</si>
  <si>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</si>
  <si>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</si>
  <si>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</si>
  <si>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</si>
  <si>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</si>
  <si>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</si>
  <si>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</si>
  <si>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</si>
  <si>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</si>
  <si>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</si>
  <si>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</si>
  <si>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</si>
  <si>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</si>
  <si>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</si>
  <si>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</si>
  <si>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</si>
  <si>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</si>
  <si>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</si>
  <si>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</si>
  <si>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</si>
  <si>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</si>
  <si>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</si>
  <si>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</si>
  <si>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</si>
  <si>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</si>
  <si>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</si>
  <si>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</si>
  <si>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</si>
  <si>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</si>
  <si>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</si>
  <si>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</si>
  <si>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</si>
  <si>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</si>
  <si>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</si>
  <si>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</si>
  <si>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</si>
  <si>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</si>
  <si>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</si>
  <si>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</si>
  <si>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</si>
  <si>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</si>
  <si>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</si>
  <si>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</si>
  <si>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</si>
  <si>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</si>
  <si>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</si>
  <si>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</si>
  <si>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</si>
  <si>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</si>
  <si>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</si>
  <si>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</si>
  <si>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</si>
  <si>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</si>
  <si>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</si>
  <si>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</si>
  <si>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</si>
  <si>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</si>
  <si>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</si>
  <si>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</si>
  <si>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</si>
  <si>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</si>
  <si>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</si>
  <si>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</si>
  <si>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</si>
  <si>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</si>
  <si>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</si>
  <si>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</si>
  <si>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</si>
  <si>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</si>
  <si>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</si>
  <si>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</si>
  <si>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</si>
  <si>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</si>
  <si>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</si>
  <si>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</si>
  <si>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</si>
  <si>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</si>
  <si>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</si>
  <si>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</si>
  <si>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</si>
  <si>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</si>
  <si>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</si>
  <si>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</si>
  <si>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</si>
  <si>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</si>
  <si>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</si>
  <si>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</si>
  <si>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</si>
  <si>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</si>
  <si>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</si>
  <si>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</si>
  <si>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</si>
  <si>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</si>
  <si>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</si>
  <si>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</si>
  <si>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</si>
  <si>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</si>
  <si>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</si>
  <si>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</si>
  <si>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</si>
  <si>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</si>
  <si>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</si>
  <si>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</si>
  <si>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</si>
  <si>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</si>
  <si>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</si>
  <si>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</si>
  <si>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</si>
  <si>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</si>
  <si>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</si>
  <si>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</si>
  <si>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</si>
  <si>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</si>
  <si>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</si>
  <si>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</si>
  <si>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</si>
  <si>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</si>
  <si>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</si>
  <si>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</si>
  <si>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</si>
  <si>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</si>
  <si>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</si>
  <si>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</si>
  <si>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</si>
  <si>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</si>
  <si>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</si>
  <si>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</si>
  <si>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</si>
  <si>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</si>
  <si>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</si>
  <si>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</si>
  <si>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</si>
  <si>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</si>
  <si>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</si>
  <si>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</si>
  <si>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</si>
  <si>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</si>
  <si>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</si>
  <si>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</si>
  <si>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</si>
  <si>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</si>
  <si>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</si>
  <si>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</si>
  <si>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</si>
  <si>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</si>
  <si>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</si>
  <si>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</si>
  <si>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</si>
  <si>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</si>
  <si>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</si>
  <si>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</si>
  <si>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</si>
  <si>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</si>
  <si>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</si>
  <si>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</si>
  <si>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</si>
  <si>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</si>
  <si>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</si>
  <si>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</si>
  <si>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</si>
  <si>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</si>
  <si>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</si>
  <si>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</si>
  <si>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</si>
  <si>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</si>
  <si>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</si>
  <si>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</si>
  <si>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</si>
  <si>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</si>
  <si>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</si>
  <si>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</si>
  <si>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</si>
  <si>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</si>
  <si>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</si>
  <si>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</si>
  <si>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</si>
  <si>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</si>
  <si>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</si>
  <si>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</si>
  <si>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</si>
  <si>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</si>
  <si>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</si>
  <si>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</si>
  <si>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</si>
  <si>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</si>
  <si>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</si>
  <si>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</si>
  <si>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</si>
  <si>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</si>
  <si>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</si>
  <si>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</si>
  <si>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</si>
  <si>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</si>
  <si>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</si>
  <si>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</si>
  <si>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</si>
  <si>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</si>
  <si>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</si>
  <si>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</si>
  <si>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</si>
  <si>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</si>
  <si>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</si>
  <si>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</si>
  <si>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</si>
  <si>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</si>
  <si>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</si>
  <si>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</si>
  <si>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</si>
  <si>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</si>
  <si>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</si>
  <si>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</si>
  <si>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</si>
  <si>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</si>
  <si>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</si>
  <si>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</si>
  <si>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</si>
  <si>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</si>
  <si>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</si>
  <si>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</si>
  <si>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</si>
  <si>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</si>
  <si>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</si>
  <si>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</si>
  <si>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</si>
  <si>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</si>
  <si>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</si>
  <si>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</si>
  <si>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</si>
  <si>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</si>
  <si>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</si>
  <si>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</si>
  <si>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</si>
  <si>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</si>
  <si>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</si>
  <si>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</si>
  <si>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</si>
  <si>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</si>
  <si>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</si>
  <si>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</si>
  <si>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</si>
  <si>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</si>
  <si>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</si>
  <si>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</si>
  <si>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</si>
  <si>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</si>
  <si>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</si>
  <si>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</si>
  <si>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</si>
  <si>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</si>
  <si>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</si>
  <si>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</si>
  <si>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</si>
  <si>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</si>
  <si>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</si>
  <si>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</si>
  <si>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</si>
  <si>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</si>
  <si>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</si>
  <si>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</si>
  <si>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</si>
  <si>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</si>
  <si>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</si>
  <si>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</si>
  <si>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</si>
  <si>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</si>
  <si>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</si>
  <si>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</si>
  <si>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</si>
  <si>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</si>
  <si>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</si>
  <si>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</si>
  <si>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</si>
  <si>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</si>
  <si>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</si>
  <si>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</si>
  <si>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</si>
  <si>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</si>
  <si>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</si>
  <si>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</si>
  <si>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</si>
  <si>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</si>
  <si>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</si>
  <si>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</si>
  <si>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</si>
  <si>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</si>
  <si>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</si>
  <si>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</si>
  <si>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</si>
  <si>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</si>
  <si>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</si>
  <si>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</si>
  <si>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</si>
  <si>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</si>
  <si>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</si>
  <si>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</si>
  <si>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</si>
  <si>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</si>
  <si>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</si>
  <si>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</si>
  <si>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</si>
  <si>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</si>
  <si>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</si>
  <si>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</si>
  <si>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</si>
  <si>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</si>
  <si>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</si>
  <si>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</si>
  <si>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</si>
  <si>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</si>
  <si>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</si>
  <si>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</si>
  <si>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</si>
  <si>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</si>
  <si>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</si>
  <si>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</si>
  <si>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</si>
  <si>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</si>
  <si>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</si>
  <si>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</si>
  <si>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</si>
  <si>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</si>
  <si>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</si>
  <si>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</si>
  <si>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</si>
  <si>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</si>
  <si>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</si>
  <si>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</si>
  <si>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</si>
  <si>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</si>
  <si>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</si>
  <si>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</si>
  <si>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</si>
  <si>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</si>
  <si>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</si>
  <si>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</si>
  <si>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</si>
  <si>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</si>
  <si>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</si>
  <si>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</si>
  <si>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</si>
  <si>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</si>
  <si>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</si>
  <si>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</si>
  <si>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</si>
  <si>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</si>
  <si>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</si>
  <si>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</si>
  <si>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</si>
  <si>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</si>
  <si>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</si>
  <si>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</si>
  <si>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</si>
  <si>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</si>
  <si>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</si>
  <si>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</si>
  <si>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</si>
  <si>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</si>
  <si>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</si>
  <si>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</si>
  <si>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</si>
  <si>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</si>
  <si>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</si>
  <si>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</si>
  <si>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</si>
  <si>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</si>
  <si>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</si>
  <si>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</si>
  <si>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</si>
  <si>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</si>
  <si>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</si>
  <si>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</si>
  <si>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</si>
  <si>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</si>
  <si>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</si>
  <si>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</si>
  <si>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</si>
  <si>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</si>
  <si>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</si>
  <si>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</si>
  <si>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</si>
  <si>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</si>
  <si>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</si>
  <si>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</si>
  <si>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</si>
  <si>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</si>
  <si>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</si>
  <si>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</si>
  <si>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</si>
  <si>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</si>
  <si>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</si>
  <si>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</si>
  <si>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</si>
  <si>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</si>
  <si>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</si>
  <si>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</si>
  <si>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</si>
  <si>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</si>
  <si>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</si>
  <si>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</si>
  <si>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</si>
  <si>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</si>
  <si>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</si>
  <si>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</si>
  <si>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</si>
  <si>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</si>
  <si>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</si>
  <si>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</si>
  <si>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</si>
  <si>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</si>
  <si>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</si>
  <si>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</si>
  <si>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</si>
  <si>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</si>
  <si>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</si>
  <si>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</si>
  <si>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</si>
  <si>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</si>
  <si>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</si>
  <si>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</si>
  <si>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</si>
  <si>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</si>
  <si>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</si>
  <si>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</si>
  <si>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</si>
  <si>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</si>
  <si>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</si>
  <si>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</si>
  <si>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</si>
  <si>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</si>
  <si>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</si>
  <si>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</si>
  <si>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</si>
  <si>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</si>
  <si>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</si>
  <si>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</si>
  <si>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</si>
  <si>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</si>
  <si>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</si>
  <si>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</si>
  <si>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</si>
  <si>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</si>
  <si>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</si>
  <si>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</si>
  <si>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</si>
  <si>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</si>
  <si>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</si>
  <si>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</si>
  <si>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</si>
  <si>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</si>
  <si>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</si>
  <si>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</si>
  <si>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</si>
  <si>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</si>
  <si>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</si>
  <si>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</si>
  <si>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</si>
  <si>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</si>
  <si>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</si>
  <si>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</si>
  <si>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</si>
  <si>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</si>
  <si>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</si>
  <si>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</si>
  <si>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</si>
  <si>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</si>
  <si>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</si>
  <si>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</si>
  <si>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</si>
  <si>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</si>
  <si>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</si>
  <si>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</si>
  <si>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</si>
  <si>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</si>
  <si>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</si>
  <si>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</si>
  <si>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</si>
  <si>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</si>
  <si>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</si>
  <si>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</si>
  <si>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</si>
  <si>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</si>
  <si>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</si>
  <si>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</si>
  <si>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</si>
  <si>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</si>
  <si>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</si>
  <si>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</si>
  <si>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</si>
  <si>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</si>
  <si>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</si>
  <si>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</si>
  <si>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</si>
  <si>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</si>
  <si>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</si>
  <si>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</si>
  <si>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</si>
  <si>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</si>
  <si>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</si>
  <si>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</si>
  <si>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</si>
  <si>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</si>
  <si>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</si>
  <si>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</si>
  <si>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</si>
  <si>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</si>
  <si>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</si>
  <si>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</si>
  <si>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</si>
  <si>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</si>
  <si>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</si>
  <si>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</si>
  <si>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</si>
  <si>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</si>
  <si>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</si>
  <si>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</si>
  <si>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</si>
  <si>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</si>
  <si>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</si>
  <si>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</si>
  <si>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</si>
  <si>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</si>
  <si>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</si>
  <si>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</si>
  <si>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</si>
  <si>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</si>
  <si>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</si>
  <si>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</si>
  <si>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</si>
  <si>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</si>
  <si>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</si>
  <si>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</si>
  <si>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</si>
  <si>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</si>
  <si>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</si>
  <si>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</si>
  <si>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</si>
  <si>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</si>
  <si>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</si>
  <si>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</si>
  <si>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</si>
  <si>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</si>
  <si>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</si>
  <si>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</si>
  <si>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</si>
  <si>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</si>
  <si>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</si>
  <si>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</si>
  <si>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</si>
  <si>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</si>
  <si>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</si>
  <si>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</si>
  <si>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</si>
  <si>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</si>
  <si>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</si>
  <si>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</si>
  <si>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</si>
  <si>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</si>
  <si>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</si>
  <si>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</si>
  <si>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</si>
  <si>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</si>
  <si>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</si>
  <si>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</si>
  <si>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</si>
  <si>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</si>
  <si>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</si>
  <si>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</si>
  <si>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</si>
  <si>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</si>
  <si>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</si>
  <si>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</si>
  <si>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</si>
  <si>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</si>
  <si>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</si>
  <si>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</si>
  <si>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</si>
  <si>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</si>
  <si>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</si>
  <si>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</si>
  <si>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</si>
  <si>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</si>
  <si>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</si>
  <si>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</si>
  <si>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</si>
  <si>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</si>
  <si>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</si>
  <si>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</si>
  <si>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</si>
  <si>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</si>
  <si>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</si>
  <si>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</si>
  <si>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</si>
  <si>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</si>
  <si>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</si>
  <si>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</si>
  <si>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</si>
  <si>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</si>
  <si>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</si>
  <si>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</si>
  <si>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</si>
  <si>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</si>
  <si>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</si>
  <si>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</si>
  <si>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</si>
  <si>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</si>
  <si>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</si>
  <si>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</si>
  <si>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</si>
  <si>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</si>
  <si>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</si>
  <si>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</si>
  <si>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</si>
  <si>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</si>
  <si>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</si>
  <si>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</si>
  <si>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</si>
  <si>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</si>
  <si>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</si>
  <si>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</si>
  <si>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</si>
  <si>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</si>
  <si>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</si>
  <si>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</si>
  <si>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</si>
  <si>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</si>
  <si>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</si>
  <si>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</si>
  <si>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</si>
  <si>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</si>
  <si>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</si>
  <si>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</si>
  <si>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</si>
  <si>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</si>
  <si>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</si>
  <si>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</si>
  <si>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</si>
  <si>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</si>
  <si>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</si>
  <si>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</si>
  <si>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</si>
  <si>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</si>
  <si>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</si>
  <si>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</si>
  <si>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</si>
  <si>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</si>
  <si>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</si>
  <si>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</si>
  <si>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</si>
  <si>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</si>
  <si>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</si>
  <si>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</si>
  <si>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</si>
  <si>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</si>
  <si>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</si>
  <si>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</si>
  <si>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</si>
  <si>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</si>
  <si>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</si>
  <si>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</si>
  <si>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</si>
  <si>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</si>
  <si>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</si>
  <si>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</si>
  <si>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</si>
  <si>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</si>
  <si>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</si>
  <si>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</si>
  <si>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</si>
  <si>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</si>
  <si>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</si>
  <si>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</si>
  <si>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</si>
  <si>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</si>
  <si>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</si>
  <si>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</si>
  <si>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</si>
  <si>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</si>
  <si>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</si>
  <si>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</si>
  <si>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</si>
  <si>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</si>
  <si>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</si>
  <si>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</si>
  <si>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</si>
  <si>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</si>
  <si>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</si>
  <si>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</si>
  <si>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</si>
  <si>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</si>
  <si>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</si>
  <si>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</si>
  <si>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</si>
  <si>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</si>
  <si>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</si>
  <si>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</si>
  <si>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</si>
  <si>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</si>
  <si>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</si>
  <si>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</si>
  <si>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</si>
  <si>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</si>
  <si>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</si>
  <si>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</si>
  <si>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</si>
  <si>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</si>
  <si>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</si>
  <si>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</si>
  <si>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</si>
  <si>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</si>
  <si>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</si>
  <si>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</si>
  <si>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</si>
  <si>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</si>
  <si>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</si>
  <si>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</si>
  <si>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</si>
  <si>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</si>
  <si>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</si>
  <si>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</si>
  <si>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</si>
  <si>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</si>
  <si>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</si>
  <si>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</si>
  <si>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</si>
  <si>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</si>
  <si>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</si>
  <si>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</si>
  <si>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</si>
  <si>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</si>
  <si>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</si>
  <si>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</si>
  <si>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</si>
  <si>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</si>
  <si>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</si>
  <si>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</si>
  <si>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</si>
  <si>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</si>
  <si>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</si>
  <si>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</si>
  <si>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</si>
  <si>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</si>
  <si>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</si>
  <si>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</si>
  <si>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</si>
  <si>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</si>
  <si>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</si>
  <si>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</si>
  <si>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</si>
  <si>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</si>
  <si>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</si>
  <si>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</si>
  <si>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</si>
  <si>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</si>
  <si>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</si>
  <si>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</si>
  <si>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</si>
  <si>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</si>
  <si>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</si>
  <si>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</si>
  <si>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</si>
  <si>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</si>
  <si>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</si>
  <si>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</si>
  <si>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</si>
  <si>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</si>
  <si>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</si>
  <si>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</si>
  <si>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</si>
  <si>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</si>
  <si>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</si>
  <si>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</si>
  <si>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</si>
  <si>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</si>
  <si>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</si>
  <si>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</si>
  <si>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</si>
  <si>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</si>
  <si>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</si>
  <si>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</si>
  <si>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</si>
  <si>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</si>
  <si>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</si>
  <si>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</si>
  <si>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</si>
  <si>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</si>
  <si>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</si>
  <si>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</si>
  <si>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</si>
  <si>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</si>
  <si>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</si>
  <si>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</si>
  <si>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</si>
  <si>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</si>
  <si>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</si>
  <si>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</si>
  <si>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</si>
  <si>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</si>
  <si>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</si>
  <si>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</si>
  <si>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</si>
  <si>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</si>
  <si>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</si>
  <si>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</si>
  <si>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</si>
  <si>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</si>
  <si>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</si>
  <si>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</si>
  <si>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</si>
  <si>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</si>
  <si>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</si>
  <si>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</si>
  <si>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</si>
  <si>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</si>
  <si>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</si>
  <si>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</si>
  <si>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</si>
  <si>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</si>
  <si>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</si>
  <si>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</si>
  <si>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</si>
  <si>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</si>
  <si>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</si>
  <si>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</si>
  <si>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</si>
  <si>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</si>
  <si>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</si>
  <si>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</si>
  <si>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</si>
  <si>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</si>
  <si>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</si>
  <si>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</si>
  <si>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</si>
  <si>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</si>
  <si>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</si>
  <si>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</si>
  <si>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</si>
  <si>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</si>
  <si>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</si>
  <si>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</si>
  <si>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</si>
  <si>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</si>
  <si>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</si>
  <si>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</si>
  <si>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</si>
  <si>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</si>
  <si>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</si>
  <si>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</si>
  <si>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</si>
  <si>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</si>
  <si>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</si>
  <si>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</si>
  <si>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</si>
  <si>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</si>
  <si>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</si>
  <si>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</si>
  <si>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</si>
  <si>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</si>
  <si>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</si>
  <si>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</si>
  <si>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</si>
  <si>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</si>
  <si>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</si>
  <si>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</si>
  <si>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</si>
  <si>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</si>
  <si>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</si>
  <si>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</si>
  <si>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</si>
  <si>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</si>
  <si>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</si>
  <si>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</si>
  <si>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</si>
  <si>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</si>
  <si>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</si>
  <si>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</si>
  <si>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</si>
  <si>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</si>
  <si>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</si>
  <si>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</si>
  <si>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</si>
  <si>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</si>
  <si>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</si>
  <si>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</si>
  <si>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</si>
  <si>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</si>
  <si>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</si>
  <si>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</si>
  <si>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</si>
  <si>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</si>
  <si>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</si>
  <si>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</si>
  <si>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</si>
  <si>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</si>
  <si>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</si>
  <si>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</si>
  <si>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</si>
  <si>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</si>
  <si>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</si>
  <si>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</si>
  <si>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</si>
  <si>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</si>
  <si>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</si>
  <si>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</si>
  <si>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</si>
  <si>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</si>
  <si>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</si>
  <si>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</si>
  <si>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</si>
  <si>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</si>
  <si>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</si>
  <si>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</si>
  <si>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</si>
  <si>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</si>
  <si>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</si>
  <si>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</si>
  <si>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</si>
  <si>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</si>
  <si>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</si>
  <si>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</si>
  <si>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</si>
  <si>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</si>
  <si>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</si>
  <si>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</si>
  <si>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</si>
  <si>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</si>
  <si>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</si>
  <si>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</si>
  <si>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</si>
  <si>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</si>
  <si>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</si>
  <si>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</si>
  <si>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</si>
  <si>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</si>
  <si>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</si>
  <si>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</si>
  <si>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</si>
  <si>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</si>
  <si>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</si>
  <si>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</si>
  <si>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</si>
  <si>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</si>
  <si>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</si>
  <si>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</si>
  <si>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</si>
  <si>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</si>
  <si>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</si>
  <si>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</si>
  <si>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</si>
  <si>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</si>
  <si>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</si>
  <si>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</si>
  <si>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</si>
  <si>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</si>
  <si>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</si>
  <si>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</si>
  <si>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</si>
  <si>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</si>
  <si>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</si>
  <si>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</si>
  <si>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</si>
  <si>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</si>
  <si>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</si>
  <si>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</si>
  <si>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</si>
  <si>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</si>
  <si>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</si>
  <si>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</si>
  <si>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</si>
  <si>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</si>
  <si>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</si>
  <si>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</si>
  <si>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</si>
  <si>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</si>
  <si>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</si>
  <si>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</si>
  <si>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</si>
  <si>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</si>
  <si>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</si>
  <si>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</si>
  <si>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</si>
  <si>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</si>
  <si>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</si>
  <si>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</si>
  <si>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</si>
  <si>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</si>
  <si>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</si>
  <si>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</si>
  <si>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</si>
  <si>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</si>
  <si>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</si>
  <si>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</si>
  <si>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</si>
  <si>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</si>
  <si>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</si>
  <si>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</si>
  <si>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</si>
  <si>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</si>
  <si>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</si>
  <si>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</si>
  <si>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</si>
  <si>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</si>
  <si>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</si>
  <si>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</si>
  <si>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</si>
  <si>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</si>
  <si>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</si>
  <si>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</si>
  <si>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</si>
  <si>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</si>
  <si>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</si>
  <si>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</si>
  <si>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</si>
  <si>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</si>
  <si>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</si>
  <si>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</si>
  <si>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</si>
  <si>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</si>
  <si>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</si>
  <si>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</si>
  <si>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</si>
  <si>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</si>
  <si>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</si>
  <si>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</si>
  <si>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</si>
  <si>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</si>
  <si>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</si>
  <si>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</si>
  <si>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</si>
  <si>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</si>
  <si>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</si>
  <si>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</si>
  <si>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</si>
  <si>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</si>
  <si>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</si>
  <si>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</si>
  <si>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</si>
  <si>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</si>
  <si>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</si>
  <si>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</si>
  <si>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</si>
  <si>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</si>
  <si>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</si>
  <si>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</si>
  <si>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</si>
  <si>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</si>
  <si>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</si>
  <si>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</si>
  <si>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</si>
  <si>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</si>
  <si>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</si>
  <si>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</si>
  <si>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</si>
  <si>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</si>
  <si>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</si>
  <si>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</si>
  <si>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</si>
  <si>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</si>
  <si>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</si>
  <si>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</si>
  <si>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</si>
  <si>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</si>
  <si>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</si>
  <si>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</si>
  <si>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</si>
  <si>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</si>
  <si>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</si>
  <si>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</si>
  <si>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</si>
  <si>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</si>
  <si>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</si>
  <si>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</si>
  <si>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</si>
  <si>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</si>
  <si>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</si>
  <si>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</si>
  <si>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</si>
  <si>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</si>
  <si>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</si>
  <si>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</si>
  <si>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</si>
  <si>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</si>
  <si>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</si>
  <si>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</si>
  <si>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</si>
  <si>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</si>
  <si>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</si>
  <si>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</si>
  <si>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</si>
  <si>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</si>
  <si>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</si>
  <si>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</si>
  <si>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</si>
  <si>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</si>
  <si>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</si>
  <si>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</si>
  <si>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</si>
  <si>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</si>
  <si>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</si>
  <si>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</si>
  <si>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</si>
  <si>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</si>
  <si>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</si>
  <si>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</si>
  <si>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</si>
  <si>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</si>
  <si>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</si>
  <si>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</si>
  <si>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</si>
  <si>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</si>
  <si>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</si>
  <si>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</si>
  <si>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</si>
  <si>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</si>
  <si>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</si>
  <si>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</si>
  <si>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</si>
  <si>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</si>
  <si>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</si>
  <si>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</si>
  <si>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</si>
  <si>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</si>
  <si>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</si>
  <si>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</si>
  <si>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</si>
  <si>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</si>
  <si>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</si>
  <si>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</si>
  <si>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</si>
  <si>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</si>
  <si>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</si>
  <si>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</si>
  <si>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</si>
  <si>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</si>
  <si>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</si>
  <si>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</si>
  <si>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</si>
  <si>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</si>
  <si>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</si>
  <si>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</si>
  <si>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</si>
  <si>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</si>
  <si>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</si>
  <si>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</si>
  <si>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</si>
  <si>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</si>
  <si>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</si>
  <si>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</si>
  <si>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</si>
  <si>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</si>
  <si>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</si>
  <si>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</si>
  <si>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</si>
  <si>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</si>
  <si>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</si>
  <si>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</si>
  <si>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</si>
  <si>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</si>
  <si>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</si>
  <si>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</si>
  <si>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</si>
  <si>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</si>
  <si>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</si>
  <si>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</si>
  <si>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</si>
  <si>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</si>
  <si>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</si>
  <si>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</si>
  <si>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</si>
  <si>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</si>
  <si>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</si>
  <si>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</si>
  <si>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</si>
  <si>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</si>
  <si>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</si>
  <si>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</si>
  <si>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</si>
  <si>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</si>
  <si>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</si>
  <si>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</si>
  <si>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</si>
  <si>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</si>
  <si>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</si>
  <si>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</si>
  <si>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</si>
  <si>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</si>
  <si>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</si>
  <si>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</si>
  <si>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</si>
  <si>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</si>
  <si>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</si>
  <si>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</si>
  <si>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</si>
  <si>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</si>
  <si>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</si>
  <si>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</si>
  <si>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</si>
  <si>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</si>
  <si>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</si>
  <si>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</si>
  <si>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</si>
  <si>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</si>
  <si>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</si>
  <si>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</si>
  <si>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</si>
  <si>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</si>
  <si>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</si>
  <si>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</si>
  <si>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</si>
  <si>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</si>
  <si>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</si>
  <si>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</si>
  <si>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</si>
  <si>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</si>
  <si>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</si>
  <si>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</si>
  <si>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</si>
  <si>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</si>
  <si>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</si>
  <si>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</si>
  <si>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</si>
  <si>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</si>
  <si>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</si>
  <si>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</si>
  <si>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</si>
  <si>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</si>
  <si>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</si>
  <si>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</si>
  <si>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</si>
  <si>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</si>
  <si>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</si>
  <si>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</si>
  <si>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</si>
  <si>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</si>
  <si>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</si>
  <si>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</si>
  <si>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</si>
  <si>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</si>
  <si>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</si>
  <si>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</si>
  <si>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</si>
  <si>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</si>
  <si>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</si>
  <si>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</si>
  <si>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</si>
  <si>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</si>
  <si>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</si>
  <si>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</si>
  <si>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</si>
  <si>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</si>
  <si>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</si>
  <si>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</si>
  <si>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</si>
  <si>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</si>
  <si>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</si>
  <si>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</si>
  <si>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</si>
  <si>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</si>
  <si>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</si>
  <si>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</si>
  <si>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</si>
  <si>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</si>
  <si>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</si>
  <si>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</si>
  <si>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</si>
  <si>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</si>
  <si>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</si>
  <si>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</si>
  <si>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</si>
  <si>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</si>
  <si>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</si>
  <si>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</si>
  <si>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</si>
  <si>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</si>
  <si>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</si>
  <si>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</si>
  <si>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</si>
  <si>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</si>
  <si>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</si>
  <si>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</si>
  <si>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</si>
  <si>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</si>
  <si>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</si>
  <si>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</si>
  <si>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</si>
  <si>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</si>
  <si>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</si>
  <si>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</si>
  <si>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</si>
  <si>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</si>
  <si>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</si>
  <si>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</si>
  <si>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</si>
  <si>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</si>
  <si>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</si>
  <si>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</si>
  <si>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</si>
  <si>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</si>
  <si>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</si>
  <si>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</si>
  <si>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</si>
  <si>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</si>
  <si>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</si>
  <si>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</si>
  <si>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</si>
  <si>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</si>
  <si>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</si>
  <si>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</si>
  <si>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</si>
  <si>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</si>
  <si>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</si>
  <si>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</si>
  <si>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</si>
  <si>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</si>
  <si>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</si>
  <si>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</si>
  <si>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</si>
  <si>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</si>
  <si>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</si>
  <si>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</si>
  <si>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</si>
  <si>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</si>
  <si>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</si>
  <si>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</si>
  <si>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</si>
  <si>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</si>
  <si>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</si>
  <si>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</si>
  <si>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</si>
  <si>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</si>
  <si>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</si>
  <si>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</si>
  <si>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</si>
  <si>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</si>
  <si>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</si>
  <si>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</si>
  <si>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</si>
  <si>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</si>
  <si>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</si>
  <si>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</si>
  <si>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</si>
  <si>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</si>
  <si>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</si>
  <si>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</si>
  <si>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</si>
  <si>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</si>
  <si>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</si>
  <si>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</si>
  <si>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</si>
  <si>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</si>
  <si>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</si>
  <si>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</si>
  <si>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</si>
  <si>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</si>
  <si>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</si>
  <si>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</si>
  <si>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</si>
  <si>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</si>
  <si>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</si>
  <si>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</si>
  <si>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</si>
  <si>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</si>
  <si>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</si>
  <si>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</si>
  <si>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</si>
  <si>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</si>
  <si>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</si>
  <si>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</si>
  <si>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</si>
  <si>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</si>
  <si>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</si>
  <si>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</si>
  <si>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</si>
  <si>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</si>
  <si>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</si>
  <si>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</si>
  <si>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</si>
  <si>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</si>
  <si>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</si>
  <si>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</si>
  <si>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</si>
  <si>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</si>
  <si>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</si>
  <si>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</si>
  <si>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</si>
  <si>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</si>
  <si>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</si>
  <si>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</si>
  <si>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</si>
  <si>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</si>
  <si>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</si>
  <si>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</si>
  <si>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</si>
  <si>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</si>
  <si>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</si>
  <si>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</si>
  <si>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</si>
  <si>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</si>
  <si>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</si>
  <si>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</si>
  <si>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</si>
  <si>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</si>
  <si>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</si>
  <si>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</si>
  <si>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</si>
  <si>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</si>
  <si>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</si>
  <si>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</si>
  <si>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</si>
  <si>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</si>
  <si>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</si>
  <si>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</si>
  <si>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</si>
  <si>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</si>
  <si>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</si>
  <si>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</si>
  <si>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</si>
  <si>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</si>
  <si>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</si>
  <si>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</si>
  <si>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</si>
  <si>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</si>
  <si>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</si>
  <si>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</si>
  <si>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</si>
  <si>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</si>
  <si>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</si>
  <si>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</si>
  <si>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</si>
  <si>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</si>
  <si>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</si>
  <si>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</si>
  <si>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</si>
  <si>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</si>
  <si>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</si>
  <si>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</si>
  <si>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</si>
  <si>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</si>
  <si>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</si>
  <si>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</si>
  <si>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</si>
  <si>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</si>
  <si>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</si>
  <si>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</si>
  <si>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</si>
  <si>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</si>
  <si>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</si>
  <si>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</si>
  <si>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</si>
  <si>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</si>
  <si>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</si>
  <si>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</si>
  <si>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</si>
  <si>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</si>
  <si>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</si>
  <si>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</si>
  <si>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</si>
  <si>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</si>
  <si>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</si>
  <si>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</si>
  <si>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</si>
  <si>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</si>
  <si>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</si>
  <si>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</si>
  <si>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</si>
  <si>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</si>
  <si>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</si>
  <si>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</si>
  <si>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</si>
  <si>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</si>
  <si>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</si>
  <si>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</si>
  <si>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</si>
  <si>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</si>
  <si>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</si>
  <si>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</si>
  <si>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</si>
  <si>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</si>
  <si>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</si>
  <si>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</si>
  <si>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</si>
  <si>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</si>
  <si>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</si>
  <si>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</si>
  <si>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</si>
  <si>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</si>
  <si>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</si>
  <si>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</si>
  <si>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</si>
  <si>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</si>
  <si>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</si>
  <si>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</si>
  <si>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</si>
  <si>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</si>
  <si>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</si>
  <si>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</si>
  <si>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</si>
  <si>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</si>
  <si>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</si>
  <si>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</si>
  <si>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</si>
  <si>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</si>
  <si>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</si>
  <si>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</si>
  <si>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</si>
  <si>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</si>
  <si>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</si>
  <si>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</si>
  <si>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</si>
  <si>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</si>
  <si>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</si>
  <si>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</si>
  <si>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</si>
  <si>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</si>
  <si>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</si>
  <si>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</si>
  <si>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</si>
  <si>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</si>
  <si>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</si>
  <si>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</si>
  <si>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</si>
  <si>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</si>
  <si>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</si>
  <si>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</si>
  <si>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</si>
  <si>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</si>
  <si>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</si>
  <si>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</si>
  <si>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</si>
  <si>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</si>
  <si>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</si>
  <si>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</si>
  <si>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</si>
  <si>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</si>
  <si>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</si>
  <si>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</si>
  <si>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</si>
  <si>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</si>
  <si>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</si>
  <si>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</si>
  <si>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</si>
  <si>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</si>
  <si>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</si>
  <si>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</si>
  <si>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</si>
  <si>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</si>
  <si>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</si>
  <si>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</si>
  <si>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</si>
  <si>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</si>
  <si>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</si>
  <si>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</si>
  <si>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</si>
  <si>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</si>
  <si>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</si>
  <si>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</si>
  <si>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</si>
  <si>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</si>
  <si>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</si>
  <si>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</si>
  <si>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</si>
  <si>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</si>
  <si>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</si>
  <si>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</si>
  <si>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</si>
  <si>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</si>
  <si>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</si>
  <si>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</si>
  <si>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</si>
  <si>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</si>
  <si>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</si>
  <si>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</si>
  <si>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</si>
  <si>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</si>
  <si>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</si>
  <si>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</si>
  <si>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</si>
  <si>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</si>
  <si>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</si>
  <si>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</si>
  <si>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</si>
  <si>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</si>
  <si>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</si>
  <si>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</si>
  <si>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</si>
  <si>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</si>
  <si>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</si>
  <si>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</si>
  <si>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</si>
  <si>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</si>
  <si>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</si>
  <si>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</si>
  <si>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</si>
  <si>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</si>
  <si>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</si>
  <si>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</si>
  <si>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</si>
  <si>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</si>
  <si>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</si>
  <si>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</si>
  <si>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</si>
  <si>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</si>
  <si>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</si>
  <si>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</si>
  <si>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</si>
  <si>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</si>
  <si>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</si>
  <si>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</si>
  <si>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</si>
  <si>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</si>
  <si>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</si>
  <si>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</si>
  <si>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</si>
  <si>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</si>
  <si>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</si>
  <si>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</si>
  <si>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</si>
  <si>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</si>
  <si>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</si>
  <si>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</si>
  <si>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</si>
  <si>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</si>
  <si>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</si>
  <si>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</si>
  <si>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</si>
  <si>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</si>
  <si>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</si>
  <si>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</si>
  <si>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</si>
  <si>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</si>
  <si>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</si>
  <si>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</si>
  <si>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</si>
  <si>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</si>
  <si>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</si>
  <si>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</si>
  <si>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</si>
  <si>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</si>
  <si>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</si>
  <si>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</si>
  <si>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</si>
  <si>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</si>
  <si>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</si>
  <si>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</si>
  <si>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</si>
  <si>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</si>
  <si>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</si>
  <si>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</si>
  <si>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</si>
  <si>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</si>
  <si>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</si>
  <si>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</si>
  <si>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</si>
  <si>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</si>
  <si>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</si>
  <si>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</si>
  <si>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</si>
  <si>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</si>
  <si>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</si>
  <si>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</si>
  <si>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</si>
  <si>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</si>
  <si>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</si>
  <si>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</si>
  <si>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</si>
  <si>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</si>
  <si>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</si>
  <si>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</si>
  <si>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</si>
  <si>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</si>
  <si>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</si>
  <si>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</si>
  <si>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</si>
  <si>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</si>
  <si>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</si>
  <si>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</si>
  <si>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</si>
  <si>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</si>
  <si>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</si>
  <si>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</si>
  <si>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</si>
  <si>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</si>
  <si>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</si>
  <si>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</si>
  <si>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</si>
  <si>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</si>
  <si>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</si>
  <si>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</si>
  <si>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</si>
  <si>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</si>
  <si>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</si>
  <si>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</si>
  <si>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</si>
  <si>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</si>
  <si>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</si>
  <si>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</si>
  <si>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</si>
  <si>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</si>
  <si>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</si>
  <si>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</si>
  <si>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</si>
  <si>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</si>
  <si>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</si>
  <si>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</si>
  <si>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</si>
  <si>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</si>
  <si>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</si>
  <si>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</si>
  <si>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</si>
  <si>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</si>
  <si>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</si>
  <si>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</si>
  <si>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</si>
  <si>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</si>
  <si>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</si>
  <si>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</si>
  <si>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</si>
  <si>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</si>
  <si>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</si>
  <si>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</si>
  <si>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</si>
  <si>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</si>
  <si>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</si>
  <si>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</si>
  <si>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</si>
  <si>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</si>
  <si>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</si>
  <si>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</si>
  <si>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</si>
  <si>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</si>
  <si>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</si>
  <si>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</si>
  <si>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</si>
  <si>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</si>
  <si>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</si>
  <si>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</si>
  <si>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</si>
  <si>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</si>
  <si>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</si>
  <si>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</si>
  <si>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</si>
  <si>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</si>
  <si>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</si>
  <si>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</si>
  <si>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</si>
  <si>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</si>
  <si>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</si>
  <si>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</si>
  <si>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</si>
  <si>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</si>
  <si>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</si>
  <si>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</si>
  <si>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</si>
  <si>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</si>
  <si>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</si>
  <si>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</si>
  <si>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</si>
  <si>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</si>
  <si>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</si>
  <si>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</si>
  <si>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</si>
  <si>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</si>
  <si>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</si>
  <si>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</si>
  <si>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</si>
  <si>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</si>
  <si>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</si>
  <si>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</si>
  <si>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</si>
  <si>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</si>
  <si>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</si>
  <si>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</si>
  <si>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</si>
  <si>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</si>
  <si>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</si>
  <si>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</si>
  <si>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</si>
  <si>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</si>
  <si>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</si>
  <si>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</si>
  <si>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</si>
  <si>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</si>
  <si>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</si>
  <si>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</si>
  <si>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</si>
  <si>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</si>
  <si>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</si>
  <si>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</si>
  <si>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</si>
  <si>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</si>
  <si>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</si>
  <si>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</si>
  <si>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</si>
  <si>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</si>
  <si>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</si>
  <si>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</si>
  <si>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</si>
  <si>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</si>
  <si>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</si>
  <si>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</si>
  <si>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</si>
  <si>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</si>
  <si>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</si>
  <si>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</si>
  <si>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</si>
  <si>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</si>
  <si>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</si>
  <si>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</si>
  <si>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</si>
  <si>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</si>
  <si>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</si>
  <si>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</si>
  <si>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</si>
  <si>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</si>
  <si>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</si>
  <si>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</si>
  <si>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</si>
  <si>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</si>
  <si>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</si>
  <si>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</si>
  <si>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</si>
  <si>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</si>
  <si>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</si>
  <si>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</si>
  <si>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</si>
  <si>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</si>
  <si>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</si>
  <si>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</si>
  <si>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</si>
  <si>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</si>
  <si>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</si>
  <si>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</si>
  <si>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</si>
  <si>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</si>
  <si>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</si>
  <si>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</si>
  <si>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</si>
  <si>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</si>
  <si>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</si>
  <si>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</si>
  <si>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</si>
  <si>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</si>
  <si>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</si>
  <si>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</si>
  <si>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</si>
  <si>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</si>
  <si>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</si>
  <si>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</si>
  <si>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</si>
  <si>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</si>
  <si>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</si>
  <si>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</si>
  <si>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</si>
  <si>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</si>
  <si>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</si>
  <si>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</si>
  <si>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</si>
  <si>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</si>
  <si>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</si>
  <si>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</si>
  <si>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</si>
  <si>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</si>
  <si>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</si>
  <si>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</si>
  <si>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</si>
  <si>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</si>
  <si>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</si>
  <si>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</si>
  <si>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</si>
  <si>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</si>
  <si>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</si>
  <si>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</si>
  <si>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</si>
  <si>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</si>
  <si>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</si>
  <si>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</si>
  <si>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</si>
  <si>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</si>
  <si>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</si>
  <si>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</si>
  <si>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</si>
  <si>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</si>
  <si>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</si>
  <si>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</si>
  <si>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</si>
  <si>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</si>
  <si>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</si>
  <si>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</si>
  <si>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</si>
  <si>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</si>
  <si>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</si>
  <si>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</si>
  <si>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</si>
  <si>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</si>
  <si>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</si>
  <si>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</si>
  <si>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</si>
  <si>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</si>
  <si>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</si>
  <si>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</si>
  <si>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</si>
  <si>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</si>
  <si>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</si>
  <si>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</si>
  <si>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</si>
  <si>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</si>
  <si>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</si>
  <si>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</si>
  <si>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</si>
  <si>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</si>
  <si>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</si>
  <si>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</si>
  <si>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</si>
  <si>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</si>
  <si>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</si>
  <si>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</si>
  <si>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</si>
  <si>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</si>
  <si>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</si>
  <si>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</si>
  <si>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</si>
  <si>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</si>
  <si>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</si>
  <si>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</si>
  <si>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</si>
  <si>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</si>
  <si>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</si>
  <si>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</si>
  <si>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</si>
  <si>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</si>
  <si>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</si>
  <si>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</si>
  <si>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</si>
  <si>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</si>
  <si>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</si>
  <si>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</si>
  <si>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</si>
  <si>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</si>
  <si>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</si>
  <si>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</si>
  <si>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</si>
  <si>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</si>
  <si>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</si>
  <si>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</si>
  <si>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</si>
  <si>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</si>
  <si>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</si>
  <si>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</si>
  <si>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</si>
  <si>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</si>
  <si>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</si>
  <si>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</si>
  <si>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</si>
  <si>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</si>
  <si>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</si>
  <si>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</si>
  <si>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</si>
  <si>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</si>
  <si>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</si>
  <si>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</si>
  <si>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</si>
  <si>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</si>
  <si>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</si>
  <si>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</si>
  <si>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</si>
  <si>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</si>
  <si>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</si>
  <si>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</si>
  <si>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</si>
  <si>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</si>
  <si>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</si>
  <si>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</si>
  <si>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</si>
  <si>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</si>
  <si>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</si>
  <si>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</si>
  <si>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</si>
  <si>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</si>
  <si>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</si>
  <si>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</si>
  <si>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</si>
  <si>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</si>
  <si>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</si>
  <si>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</si>
  <si>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</si>
  <si>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</si>
  <si>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</si>
  <si>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</si>
  <si>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</si>
  <si>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</si>
  <si>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</si>
  <si>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</si>
  <si>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</si>
  <si>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</si>
  <si>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</si>
  <si>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</si>
  <si>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</si>
  <si>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</si>
  <si>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</si>
  <si>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</si>
  <si>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</si>
  <si>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</si>
  <si>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</si>
  <si>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</si>
  <si>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</si>
  <si>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</si>
  <si>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</si>
  <si>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</si>
  <si>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</si>
  <si>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</si>
  <si>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</si>
  <si>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</si>
  <si>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</si>
  <si>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</si>
  <si>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</si>
  <si>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</si>
  <si>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</si>
  <si>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</si>
  <si>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</si>
  <si>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</si>
  <si>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</si>
  <si>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</si>
  <si>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</si>
  <si>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</si>
  <si>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</si>
  <si>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</si>
  <si>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</si>
  <si>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</si>
  <si>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</si>
  <si>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</si>
  <si>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</si>
  <si>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</si>
  <si>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</si>
  <si>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</si>
  <si>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</si>
  <si>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</si>
  <si>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</si>
  <si>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</si>
  <si>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</si>
  <si>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</si>
  <si>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</si>
  <si>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</si>
  <si>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</si>
  <si>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</si>
  <si>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</si>
  <si>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</si>
  <si>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</si>
  <si>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</si>
  <si>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</si>
  <si>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</si>
  <si>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</si>
  <si>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</si>
  <si>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</si>
  <si>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</si>
  <si>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</si>
  <si>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</si>
  <si>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</si>
  <si>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</si>
  <si>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</si>
  <si>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</si>
  <si>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</si>
  <si>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</si>
  <si>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</si>
  <si>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</si>
  <si>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</si>
  <si>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</si>
  <si>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</si>
  <si>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</si>
  <si>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</si>
  <si>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</si>
  <si>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</si>
  <si>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</si>
  <si>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</si>
  <si>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</si>
  <si>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</si>
  <si>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</si>
  <si>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</si>
  <si>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</si>
  <si>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</si>
  <si>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</si>
  <si>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</si>
  <si>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</si>
  <si>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</si>
  <si>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</si>
  <si>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</si>
  <si>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</si>
  <si>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</si>
  <si>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</si>
  <si>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</si>
  <si>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</si>
  <si>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</si>
  <si>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</si>
  <si>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</si>
  <si>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</si>
  <si>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</si>
  <si>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</si>
  <si>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</si>
  <si>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</si>
  <si>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</si>
  <si>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</si>
  <si>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</si>
  <si>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</si>
  <si>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</si>
  <si>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</si>
  <si>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</si>
  <si>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</si>
  <si>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</si>
  <si>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</si>
  <si>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</si>
  <si>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</si>
  <si>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</si>
  <si>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</si>
  <si>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</si>
  <si>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</si>
  <si>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</si>
  <si>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</si>
  <si>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</si>
  <si>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</si>
  <si>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</si>
  <si>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</si>
  <si>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</si>
  <si>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</si>
  <si>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</si>
  <si>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</si>
  <si>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</si>
  <si>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</si>
  <si>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</si>
  <si>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</si>
  <si>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</si>
  <si>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</si>
  <si>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</si>
  <si>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</si>
  <si>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</si>
  <si>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</si>
  <si>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</si>
  <si>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</si>
  <si>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</si>
  <si>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</si>
  <si>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</si>
  <si>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</si>
  <si>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</si>
  <si>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</si>
  <si>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</si>
  <si>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</si>
  <si>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</si>
  <si>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</si>
  <si>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</si>
  <si>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</si>
  <si>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</si>
  <si>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</si>
  <si>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</si>
  <si>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</si>
  <si>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</si>
  <si>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</si>
  <si>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</si>
  <si>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</si>
  <si>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</si>
  <si>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</si>
  <si>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</si>
  <si>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</si>
  <si>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</si>
  <si>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</si>
  <si>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</si>
  <si>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</si>
  <si>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</si>
  <si>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</si>
  <si>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</si>
  <si>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</si>
  <si>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</si>
  <si>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</si>
  <si>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</si>
  <si>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</si>
  <si>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</si>
  <si>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</si>
  <si>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</si>
  <si>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</si>
  <si>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</si>
  <si>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</si>
  <si>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</si>
  <si>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</si>
  <si>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</si>
  <si>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</si>
  <si>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</si>
  <si>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</si>
  <si>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</si>
  <si>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</si>
  <si>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</si>
  <si>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</si>
  <si>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</si>
  <si>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</si>
  <si>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</si>
  <si>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</si>
  <si>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</si>
  <si>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</si>
  <si>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</si>
  <si>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</si>
  <si>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</si>
  <si>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</si>
  <si>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</si>
  <si>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</si>
  <si>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</si>
  <si>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</si>
  <si>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</si>
  <si>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</si>
  <si>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</si>
  <si>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</si>
  <si>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</si>
  <si>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</si>
  <si>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</si>
  <si>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</si>
  <si>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</si>
  <si>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</si>
  <si>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</si>
  <si>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</si>
  <si>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</si>
  <si>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</si>
  <si>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</si>
  <si>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</si>
  <si>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</si>
  <si>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</si>
  <si>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</si>
  <si>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</si>
  <si>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</si>
  <si>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</si>
  <si>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</si>
  <si>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</si>
  <si>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</si>
  <si>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</si>
  <si>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</si>
  <si>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</si>
  <si>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</si>
  <si>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</si>
  <si>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</si>
  <si>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</si>
  <si>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</si>
  <si>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</si>
  <si>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</si>
  <si>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</si>
  <si>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</si>
  <si>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</si>
  <si>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</si>
  <si>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</si>
  <si>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</si>
  <si>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</si>
  <si>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</si>
  <si>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</si>
  <si>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</si>
  <si>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</si>
  <si>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</si>
  <si>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</si>
  <si>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</si>
  <si>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</si>
  <si>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</si>
  <si>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</si>
  <si>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</si>
  <si>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</si>
  <si>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</si>
  <si>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</si>
  <si>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</si>
  <si>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</si>
  <si>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</si>
  <si>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</si>
  <si>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</si>
  <si>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</si>
  <si>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</si>
  <si>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</si>
  <si>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</si>
  <si>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</si>
  <si>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</si>
  <si>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</si>
  <si>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</si>
  <si>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</si>
  <si>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</si>
  <si>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</si>
  <si>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</si>
  <si>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</si>
  <si>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</si>
  <si>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</si>
  <si>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</si>
  <si>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</si>
  <si>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</si>
  <si>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</si>
  <si>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</si>
  <si>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</si>
  <si>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</si>
  <si>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</si>
  <si>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</si>
  <si>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</si>
  <si>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</si>
  <si>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</si>
  <si>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</si>
  <si>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</si>
  <si>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</si>
  <si>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</si>
  <si>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</si>
  <si>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</si>
  <si>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</si>
  <si>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</si>
  <si>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</si>
  <si>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</si>
  <si>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</si>
  <si>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</si>
  <si>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</si>
  <si>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</si>
  <si>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</si>
  <si>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</si>
  <si>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</si>
  <si>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</si>
  <si>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</si>
  <si>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</si>
  <si>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</si>
  <si>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</si>
  <si>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</si>
  <si>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</si>
  <si>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</si>
  <si>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</si>
  <si>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</si>
  <si>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</si>
  <si>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</si>
  <si>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</si>
  <si>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</si>
  <si>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</si>
  <si>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</si>
  <si>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</si>
  <si>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</si>
  <si>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</si>
  <si>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</si>
  <si>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</si>
  <si>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</si>
  <si>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</si>
  <si>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</si>
  <si>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</si>
  <si>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</si>
  <si>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</si>
  <si>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</si>
  <si>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</si>
  <si>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</si>
  <si>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</si>
  <si>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</si>
  <si>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</si>
  <si>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</si>
  <si>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</si>
  <si>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</si>
  <si>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</si>
  <si>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</si>
  <si>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</si>
  <si>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</si>
  <si>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</si>
  <si>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</si>
  <si>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</si>
  <si>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</si>
  <si>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</si>
  <si>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</si>
  <si>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</si>
  <si>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</si>
  <si>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</si>
  <si>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</si>
  <si>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</si>
  <si>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</si>
  <si>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</si>
  <si>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</si>
  <si>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</si>
  <si>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</si>
  <si>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</si>
  <si>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</si>
  <si>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</si>
  <si>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</si>
  <si>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</si>
  <si>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</si>
  <si>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</si>
  <si>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</si>
  <si>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</si>
  <si>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</si>
  <si>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</si>
  <si>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</si>
  <si>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</si>
  <si>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</si>
  <si>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</si>
  <si>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</si>
  <si>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</si>
  <si>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</si>
  <si>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</si>
  <si>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</si>
  <si>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</si>
  <si>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</si>
  <si>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</si>
  <si>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</si>
  <si>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</si>
  <si>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</si>
  <si>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</si>
  <si>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</si>
  <si>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</si>
  <si>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</si>
  <si>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</si>
  <si>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</si>
  <si>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</si>
  <si>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</si>
  <si>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</si>
  <si>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</si>
  <si>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</si>
  <si>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</si>
  <si>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</si>
  <si>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</si>
  <si>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</si>
  <si>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</si>
  <si>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</si>
  <si>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</si>
  <si>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</si>
  <si>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</si>
  <si>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</si>
  <si>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</si>
  <si>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</si>
  <si>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</si>
  <si>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</si>
  <si>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</si>
  <si>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</si>
  <si>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</si>
  <si>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</si>
  <si>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</si>
  <si>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</si>
  <si>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</si>
  <si>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</si>
  <si>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</si>
  <si>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</si>
  <si>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</si>
  <si>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</si>
  <si>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</si>
  <si>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</si>
  <si>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</si>
  <si>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</si>
  <si>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</si>
  <si>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</si>
  <si>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</si>
  <si>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</si>
  <si>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</si>
  <si>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</si>
  <si>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</si>
  <si>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</si>
  <si>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</si>
  <si>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</si>
  <si>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</si>
  <si>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</si>
  <si>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</si>
  <si>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</si>
  <si>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</si>
  <si>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</si>
  <si>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</si>
  <si>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</si>
  <si>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</si>
  <si>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</si>
  <si>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</si>
  <si>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</si>
  <si>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</si>
  <si>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</si>
  <si>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</si>
  <si>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</si>
  <si>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</si>
  <si>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</si>
  <si>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</si>
  <si>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</si>
  <si>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</si>
  <si>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</si>
  <si>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</si>
  <si>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</si>
  <si>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</si>
  <si>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</si>
  <si>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</si>
  <si>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</si>
  <si>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</si>
  <si>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</si>
  <si>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</si>
  <si>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</si>
  <si>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</si>
  <si>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</si>
  <si>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</si>
  <si>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</si>
  <si>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</si>
  <si>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</si>
  <si>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</si>
  <si>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</si>
  <si>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</si>
  <si>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</si>
  <si>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</si>
  <si>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</si>
  <si>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</si>
  <si>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</si>
  <si>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</si>
  <si>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</si>
  <si>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</si>
  <si>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</si>
  <si>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</si>
  <si>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</si>
  <si>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</si>
  <si>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</si>
  <si>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</si>
  <si>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</si>
  <si>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</si>
  <si>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</si>
  <si>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</si>
  <si>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</si>
  <si>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</si>
  <si>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</si>
  <si>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</si>
  <si>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</si>
  <si>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</si>
  <si>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</si>
  <si>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</si>
  <si>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</si>
  <si>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</si>
  <si>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</si>
  <si>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</si>
  <si>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</si>
  <si>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</si>
  <si>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</si>
  <si>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</si>
  <si>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</si>
  <si>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</si>
  <si>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</si>
  <si>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</si>
  <si>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</si>
  <si>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</si>
  <si>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</si>
  <si>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</si>
  <si>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</si>
  <si>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</si>
  <si>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</si>
  <si>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</si>
  <si>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</si>
  <si>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</si>
  <si>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</si>
  <si>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</si>
  <si>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</si>
  <si>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</si>
  <si>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</si>
  <si>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</si>
  <si>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</si>
  <si>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</si>
  <si>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</si>
  <si>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</si>
  <si>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</si>
  <si>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</si>
  <si>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</si>
  <si>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</si>
  <si>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</si>
  <si>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</si>
  <si>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</si>
  <si>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</si>
  <si>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</si>
  <si>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</si>
  <si>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</si>
  <si>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</si>
  <si>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</si>
  <si>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</si>
  <si>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</si>
  <si>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</si>
  <si>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</si>
  <si>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</si>
  <si>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</si>
  <si>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</si>
  <si>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</si>
  <si>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</si>
  <si>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</si>
  <si>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</si>
  <si>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</si>
  <si>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</si>
  <si>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</si>
  <si>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</si>
  <si>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</si>
  <si>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</si>
  <si>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</si>
  <si>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</si>
  <si>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</si>
  <si>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</si>
  <si>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</si>
  <si>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</si>
  <si>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</si>
  <si>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</si>
  <si>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</si>
  <si>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</si>
  <si>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</si>
  <si>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</si>
  <si>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</si>
  <si>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</si>
  <si>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</si>
  <si>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</si>
  <si>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</si>
  <si>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</si>
  <si>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</si>
  <si>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</si>
  <si>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</si>
  <si>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</si>
  <si>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</si>
  <si>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</si>
  <si>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</si>
  <si>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</si>
  <si>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</si>
  <si>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</si>
  <si>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</si>
  <si>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</si>
  <si>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</si>
  <si>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</si>
  <si>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</si>
  <si>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</si>
  <si>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</si>
  <si>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</si>
  <si>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</si>
  <si>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</si>
  <si>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</si>
  <si>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</si>
  <si>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</si>
  <si>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</si>
  <si>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</si>
  <si>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</si>
  <si>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</si>
  <si>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</si>
  <si>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</si>
  <si>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</si>
  <si>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</si>
  <si>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</si>
  <si>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</si>
  <si>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</si>
  <si>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</si>
  <si>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</si>
  <si>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</si>
  <si>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</si>
  <si>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</si>
  <si>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</si>
  <si>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</si>
  <si>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</si>
  <si>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</si>
  <si>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</si>
  <si>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</si>
  <si>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</si>
  <si>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</si>
  <si>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</si>
  <si>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</si>
  <si>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</si>
  <si>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</si>
  <si>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</si>
  <si>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</si>
  <si>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</si>
  <si>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</si>
  <si>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</si>
  <si>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</si>
  <si>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</si>
  <si>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</si>
  <si>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</si>
  <si>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</si>
  <si>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</si>
  <si>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</si>
  <si>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</si>
  <si>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</si>
  <si>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</si>
  <si>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</si>
  <si>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</si>
  <si>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</si>
  <si>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</si>
  <si>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</si>
  <si>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</si>
  <si>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</si>
  <si>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</si>
  <si>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</si>
  <si>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</si>
  <si>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</si>
  <si>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</si>
  <si>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</si>
  <si>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</si>
  <si>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</si>
  <si>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</si>
  <si>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</si>
  <si>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</si>
  <si>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</si>
  <si>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</si>
  <si>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</si>
  <si>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</si>
  <si>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</si>
  <si>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</si>
  <si>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</si>
  <si>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</si>
  <si>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</si>
  <si>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</si>
  <si>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</si>
  <si>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</si>
  <si>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</si>
  <si>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</si>
  <si>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</si>
  <si>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</si>
  <si>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</si>
  <si>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</si>
  <si>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</si>
  <si>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</si>
  <si>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</si>
  <si>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</si>
  <si>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</si>
  <si>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</si>
  <si>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</si>
  <si>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</si>
  <si>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</si>
  <si>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</si>
  <si>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</si>
  <si>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</si>
  <si>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</si>
  <si>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</si>
  <si>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</si>
  <si>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</si>
  <si>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</si>
  <si>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</si>
  <si>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</si>
  <si>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</si>
  <si>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</si>
  <si>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</si>
  <si>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</si>
  <si>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</si>
  <si>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</si>
  <si>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</si>
  <si>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</si>
  <si>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</si>
  <si>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</si>
  <si>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</si>
  <si>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</si>
  <si>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</si>
  <si>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</si>
  <si>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</si>
  <si>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</si>
  <si>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</si>
  <si>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</si>
  <si>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</si>
  <si>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</si>
  <si>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</si>
  <si>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</si>
  <si>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</si>
  <si>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</si>
  <si>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</si>
  <si>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</si>
  <si>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</si>
  <si>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</si>
  <si>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</si>
  <si>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</si>
  <si>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</si>
  <si>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</si>
  <si>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</si>
  <si>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</si>
  <si>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</si>
  <si>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</si>
  <si>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</si>
  <si>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</si>
  <si>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</si>
  <si>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</si>
  <si>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</si>
  <si>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</si>
  <si>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</si>
  <si>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</si>
  <si>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</si>
  <si>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</si>
  <si>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</si>
  <si>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</si>
  <si>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</si>
  <si>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</si>
  <si>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</si>
  <si>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</si>
  <si>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</si>
  <si>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</si>
  <si>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</si>
  <si>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</si>
  <si>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</si>
  <si>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</si>
  <si>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</si>
  <si>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</si>
  <si>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</si>
  <si>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</si>
  <si>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</si>
  <si>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</si>
  <si>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</si>
  <si>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</si>
  <si>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</si>
  <si>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</si>
  <si>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</si>
  <si>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</si>
  <si>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</si>
  <si>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</si>
  <si>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</si>
  <si>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</si>
  <si>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</si>
  <si>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</si>
  <si>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</si>
  <si>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</si>
  <si>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</si>
  <si>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</si>
  <si>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</si>
  <si>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</si>
  <si>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</si>
  <si>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</si>
  <si>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</si>
  <si>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</si>
  <si>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</si>
  <si>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</si>
  <si>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</si>
  <si>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</si>
  <si>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</si>
  <si>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</si>
  <si>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</si>
  <si>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</si>
  <si>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</si>
  <si>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</si>
  <si>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</si>
  <si>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</si>
  <si>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</si>
  <si>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</si>
  <si>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</si>
  <si>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</si>
  <si>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</si>
  <si>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</si>
  <si>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</si>
  <si>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</si>
  <si>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</si>
  <si>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</si>
  <si>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</si>
  <si>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</si>
  <si>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</si>
  <si>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</si>
  <si>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</si>
  <si>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</si>
  <si>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</si>
  <si>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</si>
  <si>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</si>
  <si>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</si>
  <si>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</si>
  <si>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</si>
  <si>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</si>
  <si>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</si>
  <si>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</si>
  <si>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</si>
  <si>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</si>
  <si>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</si>
  <si>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</si>
  <si>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</si>
  <si>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</si>
  <si>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</si>
  <si>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</si>
  <si>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</si>
  <si>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</si>
  <si>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</si>
  <si>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</si>
  <si>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</si>
  <si>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</si>
  <si>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</si>
  <si>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</si>
  <si>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</si>
  <si>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</si>
  <si>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</si>
  <si>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</si>
  <si>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</si>
  <si>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</si>
  <si>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</si>
  <si>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</si>
  <si>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</si>
  <si>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</si>
  <si>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</si>
  <si>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</si>
  <si>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</si>
  <si>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</si>
  <si>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</si>
  <si>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</si>
  <si>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</si>
  <si>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</si>
  <si>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</si>
  <si>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</si>
  <si>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</si>
  <si>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</si>
  <si>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</si>
  <si>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</si>
  <si>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</si>
  <si>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</si>
  <si>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</si>
  <si>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</si>
  <si>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</si>
  <si>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</si>
  <si>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</si>
  <si>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</si>
  <si>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</si>
  <si>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</si>
  <si>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</si>
  <si>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</si>
  <si>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</si>
  <si>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</si>
  <si>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</si>
  <si>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</si>
  <si>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</si>
  <si>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</si>
  <si>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</si>
  <si>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</si>
  <si>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</si>
  <si>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</si>
  <si>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</si>
  <si>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</si>
  <si>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</si>
  <si>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</si>
  <si>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</si>
  <si>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</si>
  <si>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</si>
  <si>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</si>
  <si>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</si>
  <si>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</si>
  <si>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</si>
  <si>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</si>
  <si>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</si>
  <si>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</si>
  <si>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</si>
  <si>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</si>
  <si>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</si>
  <si>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</si>
  <si>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</si>
  <si>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</si>
  <si>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</si>
  <si>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</si>
  <si>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</si>
  <si>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</si>
  <si>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</si>
  <si>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</si>
  <si>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</si>
  <si>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</si>
  <si>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</si>
  <si>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</si>
  <si>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</si>
  <si>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</si>
  <si>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</si>
  <si>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</si>
  <si>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</si>
  <si>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</si>
  <si>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</si>
  <si>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</si>
  <si>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</si>
  <si>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</si>
  <si>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</si>
  <si>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</si>
  <si>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</si>
  <si>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</si>
  <si>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</si>
  <si>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</si>
  <si>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</si>
  <si>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</si>
  <si>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</si>
  <si>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</si>
  <si>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</si>
  <si>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</si>
  <si>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</si>
  <si>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</si>
  <si>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</si>
  <si>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</si>
  <si>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</si>
  <si>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</si>
  <si>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</si>
  <si>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</si>
  <si>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</si>
  <si>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</si>
  <si>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</si>
  <si>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</si>
  <si>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</si>
  <si>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</si>
  <si>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</si>
  <si>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</si>
  <si>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</si>
  <si>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</si>
  <si>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</si>
  <si>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</si>
  <si>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</si>
  <si>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</si>
  <si>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</si>
  <si>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</si>
  <si>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</si>
  <si>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</si>
  <si>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</si>
  <si>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</si>
  <si>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</si>
  <si>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</si>
  <si>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</si>
  <si>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</si>
  <si>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</si>
  <si>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</si>
  <si>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</si>
  <si>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</si>
  <si>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</si>
  <si>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</si>
  <si>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</si>
  <si>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</si>
  <si>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</si>
  <si>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</si>
  <si>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</si>
  <si>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</si>
  <si>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</si>
  <si>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</si>
  <si>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</si>
  <si>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</si>
  <si>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</si>
  <si>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</si>
  <si>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</si>
  <si>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</si>
  <si>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</si>
  <si>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</si>
  <si>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</si>
  <si>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</si>
  <si>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</si>
  <si>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</si>
  <si>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</si>
  <si>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</si>
  <si>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</si>
  <si>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</si>
  <si>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</si>
  <si>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</si>
  <si>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</si>
  <si>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</si>
  <si>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</si>
  <si>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</si>
  <si>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</si>
  <si>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</si>
  <si>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</si>
  <si>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</si>
  <si>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</si>
  <si>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</si>
  <si>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</si>
  <si>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</si>
  <si>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</si>
  <si>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</si>
  <si>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</si>
  <si>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</si>
  <si>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</si>
  <si>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</si>
  <si>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</si>
  <si>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</si>
  <si>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</si>
  <si>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</si>
  <si>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</si>
  <si>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</si>
  <si>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</si>
  <si>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</si>
  <si>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</si>
  <si>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</si>
  <si>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</si>
  <si>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</si>
  <si>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</si>
  <si>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</si>
  <si>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</si>
  <si>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</si>
  <si>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</si>
  <si>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</si>
  <si>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</si>
  <si>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</si>
  <si>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</si>
  <si>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</si>
  <si>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</si>
  <si>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</si>
  <si>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</si>
  <si>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</si>
  <si>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</si>
  <si>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</si>
  <si>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</si>
  <si>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</si>
  <si>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</si>
  <si>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</si>
  <si>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</si>
  <si>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</si>
  <si>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</si>
  <si>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</si>
  <si>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</si>
  <si>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</si>
  <si>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</si>
  <si>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</si>
  <si>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</si>
  <si>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</si>
  <si>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</si>
  <si>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</si>
  <si>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</si>
  <si>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</si>
  <si>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</si>
  <si>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</si>
  <si>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</si>
  <si>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</si>
  <si>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</si>
  <si>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</si>
  <si>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</si>
  <si>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</si>
  <si>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</si>
  <si>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</si>
  <si>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</si>
  <si>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</si>
  <si>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</si>
  <si>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</si>
  <si>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</si>
  <si>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</si>
  <si>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</si>
  <si>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</si>
  <si>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</si>
  <si>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</si>
  <si>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</si>
  <si>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</si>
  <si>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</si>
  <si>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</si>
  <si>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</si>
  <si>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</si>
  <si>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</si>
  <si>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</si>
  <si>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</si>
  <si>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</si>
  <si>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</si>
  <si>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</si>
  <si>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</si>
  <si>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</si>
  <si>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</si>
  <si>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</si>
  <si>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</si>
  <si>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</si>
  <si>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</si>
  <si>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</si>
  <si>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</si>
  <si>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</si>
  <si>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</si>
  <si>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</si>
  <si>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</si>
  <si>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</si>
  <si>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</si>
  <si>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</si>
  <si>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</si>
  <si>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</si>
  <si>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</si>
  <si>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</si>
  <si>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</si>
  <si>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</si>
  <si>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</si>
  <si>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</si>
  <si>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</si>
  <si>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</si>
  <si>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</si>
  <si>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</si>
  <si>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</si>
  <si>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</si>
  <si>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</si>
  <si>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</si>
  <si>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</si>
  <si>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</si>
  <si>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</si>
  <si>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</si>
  <si>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</si>
  <si>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</si>
  <si>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</si>
  <si>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</si>
  <si>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</si>
  <si>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</si>
  <si>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</si>
  <si>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</si>
  <si>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</si>
  <si>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</si>
  <si>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</si>
  <si>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</si>
  <si>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</si>
  <si>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</si>
  <si>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</si>
  <si>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</si>
  <si>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</si>
  <si>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</si>
  <si>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</si>
  <si>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</si>
  <si>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</si>
  <si>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</si>
  <si>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</si>
  <si>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</si>
  <si>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</si>
  <si>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</si>
  <si>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</si>
  <si>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</si>
  <si>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</si>
  <si>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</si>
  <si>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</si>
  <si>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</si>
  <si>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</si>
  <si>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</si>
  <si>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</si>
  <si>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</si>
  <si>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</si>
  <si>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</si>
  <si>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</si>
  <si>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</si>
  <si>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</si>
  <si>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</si>
  <si>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</si>
  <si>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</si>
  <si>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</si>
  <si>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</si>
  <si>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</si>
  <si>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</si>
  <si>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</si>
  <si>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</si>
  <si>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</si>
  <si>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</si>
  <si>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</si>
  <si>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</si>
  <si>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</si>
  <si>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</si>
  <si>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</si>
  <si>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</si>
  <si>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</si>
  <si>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</si>
  <si>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</si>
  <si>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</si>
  <si>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</si>
  <si>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</si>
  <si>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</si>
  <si>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</si>
  <si>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</si>
  <si>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</si>
  <si>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</si>
  <si>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</si>
  <si>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</si>
  <si>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</si>
  <si>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</si>
  <si>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</si>
  <si>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</si>
  <si>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</si>
  <si>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</si>
  <si>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</si>
  <si>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</si>
  <si>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</si>
  <si>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</si>
  <si>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</si>
  <si>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</si>
  <si>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</si>
  <si>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</si>
  <si>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</si>
  <si>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</si>
  <si>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</si>
  <si>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</si>
  <si>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</si>
  <si>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</si>
  <si>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</si>
  <si>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</si>
  <si>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</si>
  <si>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</si>
  <si>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</si>
  <si>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</si>
  <si>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</si>
  <si>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</si>
  <si>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</si>
  <si>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</si>
  <si>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</si>
  <si>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</si>
  <si>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</si>
  <si>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</si>
  <si>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</si>
  <si>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</si>
  <si>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</si>
  <si>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</si>
  <si>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</si>
  <si>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</si>
  <si>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</si>
  <si>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</si>
  <si>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</si>
  <si>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</si>
  <si>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</si>
  <si>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</si>
  <si>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</si>
  <si>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</si>
  <si>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</si>
  <si>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</si>
  <si>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</si>
  <si>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</si>
  <si>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</si>
  <si>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</si>
  <si>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</si>
  <si>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</si>
  <si>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</si>
  <si>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</si>
  <si>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</si>
  <si>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</si>
  <si>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</si>
  <si>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</si>
  <si>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</si>
  <si>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</si>
  <si>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</si>
  <si>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</si>
  <si>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</si>
  <si>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</si>
  <si>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</si>
  <si>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</si>
  <si>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</si>
  <si>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</si>
  <si>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</si>
  <si>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</si>
  <si>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</si>
  <si>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</si>
  <si>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</si>
  <si>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</si>
  <si>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</si>
  <si>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</si>
  <si>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</si>
  <si>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</si>
  <si>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</si>
  <si>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</si>
  <si>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</si>
  <si>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</si>
  <si>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</si>
  <si>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</si>
  <si>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</si>
  <si>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</si>
  <si>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</si>
  <si>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</si>
  <si>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</si>
  <si>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</si>
  <si>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</si>
  <si>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</si>
  <si>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</si>
  <si>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</si>
  <si>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</si>
  <si>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</si>
  <si>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</si>
  <si>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</si>
  <si>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</si>
  <si>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</si>
  <si>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</si>
  <si>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</si>
  <si>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</si>
  <si>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</si>
  <si>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</si>
  <si>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</si>
  <si>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</si>
  <si>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</si>
  <si>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</si>
  <si>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</si>
  <si>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</si>
  <si>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</si>
  <si>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</si>
  <si>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</si>
  <si>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</si>
  <si>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</si>
  <si>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</si>
  <si>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</si>
  <si>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</si>
  <si>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</si>
  <si>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</si>
  <si>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</si>
  <si>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</si>
  <si>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</si>
  <si>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</si>
  <si>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</si>
  <si>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</si>
  <si>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</si>
  <si>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</si>
  <si>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</si>
  <si>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</si>
  <si>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</si>
  <si>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</si>
  <si>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</si>
  <si>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</si>
  <si>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</si>
  <si>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</si>
  <si>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</si>
  <si>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</si>
  <si>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</si>
  <si>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</si>
  <si>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</si>
  <si>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</si>
  <si>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</si>
  <si>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</si>
  <si>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</si>
  <si>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</si>
  <si>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</si>
  <si>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</si>
  <si>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</si>
  <si>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</si>
  <si>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</si>
  <si>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</si>
  <si>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</si>
  <si>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</si>
  <si>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</si>
  <si>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</si>
  <si>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</si>
  <si>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</si>
  <si>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</si>
  <si>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</si>
  <si>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</si>
  <si>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</si>
  <si>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</si>
  <si>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</si>
  <si>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</si>
  <si>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</si>
  <si>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</si>
  <si>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</si>
  <si>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</si>
  <si>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</si>
  <si>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</si>
  <si>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</si>
  <si>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</si>
  <si>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</si>
  <si>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</si>
  <si>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</si>
  <si>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</si>
  <si>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</si>
  <si>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</si>
  <si>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</si>
  <si>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</si>
  <si>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</si>
  <si>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</si>
  <si>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</si>
  <si>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</si>
  <si>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</si>
  <si>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</si>
  <si>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</si>
  <si>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</si>
  <si>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</si>
  <si>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</si>
  <si>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</si>
  <si>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</si>
  <si>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</si>
  <si>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</si>
  <si>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</si>
  <si>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</si>
  <si>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</si>
  <si>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</si>
  <si>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</si>
  <si>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</si>
  <si>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</si>
  <si>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</si>
  <si>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</si>
  <si>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</si>
  <si>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</si>
  <si>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</si>
  <si>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</si>
  <si>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</si>
  <si>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</si>
  <si>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</si>
  <si>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</si>
  <si>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</si>
  <si>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</si>
  <si>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</si>
  <si>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</si>
  <si>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</si>
  <si>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</si>
  <si>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</si>
  <si>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</si>
  <si>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</si>
  <si>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</si>
  <si>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</si>
  <si>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</si>
  <si>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</si>
  <si>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</si>
  <si>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</si>
  <si>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</si>
  <si>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</si>
  <si>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</si>
  <si>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</si>
  <si>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</si>
  <si>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</si>
  <si>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</si>
  <si>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</si>
  <si>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</si>
  <si>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</si>
  <si>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</si>
  <si>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</si>
  <si>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</si>
  <si>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</si>
  <si>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</si>
  <si>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</si>
  <si>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</si>
  <si>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</si>
  <si>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</si>
  <si>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</si>
  <si>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</si>
  <si>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</si>
  <si>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</si>
  <si>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</si>
  <si>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</si>
  <si>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</si>
  <si>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</si>
  <si>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</si>
  <si>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</si>
  <si>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</si>
  <si>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</si>
  <si>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</si>
  <si>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</si>
  <si>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</si>
  <si>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</si>
  <si>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</si>
  <si>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</si>
  <si>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</si>
  <si>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</si>
  <si>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</si>
  <si>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</si>
  <si>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</si>
  <si>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</si>
  <si>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</si>
  <si>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</si>
  <si>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</si>
  <si>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</si>
  <si>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</si>
  <si>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</si>
  <si>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</si>
  <si>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</si>
  <si>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</si>
  <si>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</si>
  <si>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</si>
  <si>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</si>
  <si>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</si>
  <si>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</si>
  <si>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</si>
  <si>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</si>
  <si>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</si>
  <si>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</si>
  <si>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</si>
  <si>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</si>
  <si>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</si>
  <si>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</si>
  <si>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</si>
  <si>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</si>
  <si>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</si>
  <si>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</si>
  <si>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</si>
  <si>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</si>
  <si>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</si>
  <si>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</si>
  <si>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</si>
  <si>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</si>
  <si>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</si>
  <si>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</si>
  <si>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</si>
  <si>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</si>
  <si>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</si>
  <si>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</si>
  <si>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</si>
  <si>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</si>
  <si>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</si>
  <si>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</si>
  <si>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</si>
  <si>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</si>
  <si>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</si>
  <si>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</si>
  <si>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</si>
  <si>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</si>
  <si>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</si>
  <si>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</si>
  <si>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</si>
  <si>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</si>
  <si>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</si>
  <si>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</si>
  <si>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</si>
  <si>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</si>
  <si>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</si>
  <si>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</si>
  <si>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</si>
  <si>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</si>
  <si>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</si>
  <si>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</si>
  <si>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</si>
  <si>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</si>
  <si>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</si>
  <si>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</si>
  <si>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</si>
  <si>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</si>
  <si>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</si>
  <si>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</si>
  <si>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</si>
  <si>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</si>
  <si>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</si>
  <si>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</si>
  <si>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</si>
  <si>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</si>
  <si>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</si>
  <si>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</si>
  <si>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</si>
  <si>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</si>
  <si>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</si>
  <si>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</si>
  <si>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</si>
  <si>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</si>
  <si>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</si>
  <si>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</si>
  <si>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</si>
  <si>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</si>
  <si>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</si>
  <si>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</si>
  <si>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</si>
  <si>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</si>
  <si>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</si>
  <si>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</si>
  <si>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</si>
  <si>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</si>
  <si>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</si>
  <si>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</si>
  <si>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</si>
  <si>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</si>
  <si>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</si>
  <si>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</si>
  <si>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</si>
  <si>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</si>
  <si>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</si>
  <si>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</si>
  <si>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</si>
  <si>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</si>
  <si>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</si>
  <si>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</si>
  <si>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</si>
  <si>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</si>
  <si>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</si>
  <si>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</si>
  <si>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</si>
  <si>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</si>
  <si>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</si>
  <si>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</si>
  <si>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</si>
  <si>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</si>
  <si>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</si>
  <si>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</si>
  <si>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</si>
  <si>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</si>
  <si>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</si>
  <si>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</si>
  <si>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</si>
  <si>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</si>
  <si>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</si>
  <si>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</si>
  <si>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</si>
  <si>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</si>
  <si>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</si>
  <si>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</si>
  <si>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</si>
  <si>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</si>
  <si>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</si>
  <si>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</si>
  <si>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</si>
  <si>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</si>
  <si>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</si>
  <si>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</si>
  <si>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</si>
  <si>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</si>
  <si>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</si>
  <si>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</si>
  <si>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</si>
  <si>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</si>
  <si>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</si>
  <si>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</si>
  <si>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</si>
  <si>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</si>
  <si>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</si>
  <si>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</si>
  <si>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</si>
  <si>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</si>
  <si>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</si>
  <si>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</si>
  <si>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</si>
  <si>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</si>
  <si>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</si>
  <si>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</si>
  <si>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</si>
  <si>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</si>
  <si>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</si>
  <si>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</si>
  <si>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</si>
  <si>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</si>
  <si>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</si>
  <si>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</si>
  <si>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</si>
  <si>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</si>
  <si>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</si>
  <si>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</si>
  <si>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</si>
  <si>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</si>
  <si>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</si>
  <si>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</si>
  <si>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</si>
  <si>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</si>
  <si>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</si>
  <si>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</si>
  <si>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</si>
  <si>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</si>
  <si>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</si>
  <si>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</si>
  <si>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</si>
  <si>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</si>
  <si>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</si>
  <si>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</si>
  <si>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</si>
  <si>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</si>
  <si>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</si>
  <si>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</si>
  <si>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</si>
  <si>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</si>
  <si>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</si>
  <si>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</si>
  <si>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</si>
  <si>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</si>
  <si>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</si>
  <si>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</si>
  <si>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</si>
  <si>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</si>
  <si>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</si>
  <si>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</si>
  <si>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</si>
  <si>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</si>
  <si>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</si>
  <si>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</si>
  <si>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</si>
  <si>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</si>
  <si>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</si>
  <si>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</si>
  <si>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</si>
  <si>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</si>
  <si>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</si>
  <si>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</si>
  <si>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</si>
  <si>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</si>
  <si>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</si>
  <si>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</si>
  <si>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</si>
  <si>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</si>
  <si>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</si>
  <si>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</si>
  <si>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</si>
  <si>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</si>
  <si>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</si>
  <si>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</si>
  <si>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</si>
  <si>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</si>
  <si>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</si>
  <si>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</si>
  <si>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</si>
  <si>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</si>
  <si>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</si>
  <si>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</si>
  <si>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</si>
  <si>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</si>
  <si>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</si>
  <si>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</si>
  <si>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</si>
  <si>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</si>
  <si>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</si>
  <si>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</si>
  <si>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</si>
  <si>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</si>
  <si>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</si>
  <si>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</si>
  <si>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</si>
  <si>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</si>
  <si>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</si>
  <si>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</si>
  <si>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</si>
  <si>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</si>
  <si>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</si>
  <si>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</si>
  <si>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</si>
  <si>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</si>
  <si>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</si>
  <si>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</si>
  <si>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</si>
  <si>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</si>
  <si>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</si>
  <si>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</si>
  <si>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</si>
  <si>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</si>
  <si>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</si>
  <si>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</si>
  <si>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</si>
  <si>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</si>
  <si>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</si>
  <si>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</si>
  <si>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</si>
  <si>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</si>
  <si>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</si>
  <si>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</si>
  <si>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</si>
  <si>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</si>
  <si>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</si>
  <si>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</si>
  <si>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</si>
  <si>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</si>
  <si>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</si>
  <si>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</si>
  <si>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</si>
  <si>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</si>
  <si>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</si>
  <si>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</si>
  <si>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</si>
  <si>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</si>
  <si>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</si>
  <si>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</si>
  <si>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</si>
  <si>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</si>
  <si>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</si>
  <si>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</si>
  <si>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</si>
  <si>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</si>
  <si>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</si>
  <si>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</si>
  <si>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</si>
  <si>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</si>
  <si>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</si>
  <si>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</si>
  <si>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</si>
  <si>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</si>
  <si>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</si>
  <si>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</si>
  <si>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</si>
  <si>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</si>
  <si>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</si>
  <si>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</si>
  <si>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</si>
  <si>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</si>
  <si>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</si>
  <si>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</si>
  <si>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</si>
  <si>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</si>
  <si>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</si>
  <si>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</si>
  <si>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</si>
  <si>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</si>
  <si>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</si>
  <si>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</si>
  <si>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</si>
  <si>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</si>
  <si>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</si>
  <si>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</si>
  <si>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</si>
  <si>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</si>
  <si>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</si>
  <si>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</si>
  <si>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</si>
  <si>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</si>
  <si>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</si>
  <si>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</si>
  <si>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</si>
  <si>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</si>
  <si>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</si>
  <si>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</si>
  <si>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</si>
  <si>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</si>
  <si>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</si>
  <si>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</si>
  <si>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</si>
  <si>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</si>
  <si>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</si>
  <si>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</si>
  <si>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</si>
  <si>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</si>
  <si>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</si>
  <si>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</si>
  <si>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</si>
  <si>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</si>
  <si>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</si>
  <si>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</si>
  <si>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</si>
  <si>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</si>
  <si>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</si>
  <si>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</si>
  <si>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</si>
  <si>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</si>
  <si>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</si>
  <si>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</si>
  <si>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</si>
  <si>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</si>
  <si>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</si>
  <si>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</si>
  <si>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</si>
  <si>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</si>
  <si>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</si>
  <si>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</si>
  <si>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</si>
  <si>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</si>
  <si>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</si>
  <si>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</si>
  <si>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</si>
  <si>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</si>
  <si>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</si>
  <si>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</si>
  <si>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</si>
  <si>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</si>
  <si>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</si>
  <si>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</si>
  <si>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</si>
  <si>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</si>
  <si>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</si>
  <si>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</si>
  <si>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</si>
  <si>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</si>
  <si>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</si>
  <si>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</si>
  <si>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</si>
  <si>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</si>
  <si>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</si>
  <si>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</si>
  <si>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</si>
  <si>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</si>
  <si>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</si>
  <si>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</si>
  <si>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</si>
  <si>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</si>
  <si>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</si>
  <si>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</si>
  <si>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</si>
  <si>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</si>
  <si>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</si>
  <si>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</si>
  <si>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</si>
  <si>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</si>
  <si>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</si>
  <si>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</si>
  <si>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</si>
  <si>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</si>
  <si>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</si>
  <si>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</si>
  <si>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</si>
  <si>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</si>
  <si>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</si>
  <si>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</si>
  <si>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</si>
  <si>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</si>
  <si>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</si>
  <si>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</si>
  <si>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</si>
  <si>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</si>
  <si>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</si>
  <si>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</si>
  <si>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</si>
  <si>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</si>
  <si>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</si>
  <si>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</si>
  <si>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</si>
  <si>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</si>
  <si>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</si>
  <si>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</si>
  <si>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</si>
  <si>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</si>
  <si>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</si>
  <si>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</si>
  <si>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</si>
  <si>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</si>
  <si>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</si>
  <si>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</si>
  <si>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</si>
  <si>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</si>
  <si>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</si>
  <si>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</si>
  <si>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</si>
  <si>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</si>
  <si>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</si>
  <si>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</si>
  <si>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</si>
  <si>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</si>
  <si>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</si>
  <si>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</si>
  <si>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</si>
  <si>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</si>
  <si>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</si>
  <si>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</si>
  <si>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</si>
  <si>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</si>
  <si>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</si>
  <si>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</si>
  <si>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</si>
  <si>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</si>
  <si>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</si>
  <si>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</si>
  <si>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</si>
  <si>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</si>
  <si>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</si>
  <si>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</si>
  <si>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</si>
  <si>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</si>
  <si>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</si>
  <si>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</si>
  <si>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</si>
  <si>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</si>
  <si>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</si>
  <si>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</si>
  <si>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</si>
  <si>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</si>
  <si>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</si>
  <si>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</si>
  <si>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</si>
  <si>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</si>
  <si>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</si>
  <si>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</si>
  <si>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</si>
  <si>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</si>
  <si>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</si>
  <si>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</si>
  <si>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</si>
  <si>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</si>
  <si>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</si>
  <si>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</si>
  <si>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</si>
  <si>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</si>
  <si>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</si>
  <si>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</si>
  <si>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</si>
  <si>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</si>
  <si>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</si>
  <si>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</si>
  <si>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</si>
  <si>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</si>
  <si>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</si>
  <si>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</si>
  <si>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</si>
  <si>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</si>
  <si>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</si>
  <si>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</si>
  <si>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</si>
  <si>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</si>
  <si>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</si>
  <si>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</si>
  <si>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</si>
  <si>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</si>
  <si>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</si>
  <si>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</si>
  <si>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</si>
  <si>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</si>
  <si>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</si>
  <si>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</si>
  <si>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</si>
  <si>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</si>
  <si>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</si>
  <si>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</si>
  <si>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</si>
  <si>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</si>
  <si>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</si>
  <si>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</si>
  <si>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</si>
  <si>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</si>
  <si>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</si>
  <si>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</si>
  <si>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</si>
  <si>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</si>
  <si>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</si>
  <si>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</si>
  <si>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</si>
  <si>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</si>
  <si>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</si>
  <si>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</si>
  <si>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</si>
  <si>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</si>
  <si>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</si>
  <si>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</si>
  <si>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</si>
  <si>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</si>
  <si>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</si>
  <si>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</si>
  <si>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</si>
  <si>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</si>
  <si>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</si>
  <si>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</si>
  <si>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</si>
  <si>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</si>
  <si>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</si>
  <si>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</si>
  <si>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</si>
  <si>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</si>
  <si>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</si>
  <si>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</si>
  <si>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</si>
  <si>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</si>
  <si>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</si>
  <si>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</si>
  <si>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</si>
  <si>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</si>
  <si>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</si>
  <si>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</si>
  <si>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</si>
  <si>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</si>
  <si>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</si>
  <si>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</si>
  <si>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</si>
  <si>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</si>
  <si>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</si>
  <si>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</si>
  <si>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</si>
  <si>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</si>
  <si>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</si>
  <si>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</si>
  <si>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</si>
  <si>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</si>
  <si>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</si>
  <si>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</si>
  <si>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</si>
  <si>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</si>
  <si>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</si>
  <si>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</si>
  <si>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</si>
  <si>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</si>
  <si>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</si>
  <si>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</si>
  <si>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</si>
  <si>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</si>
  <si>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</si>
  <si>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</si>
  <si>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</si>
  <si>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</si>
  <si>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</si>
  <si>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</si>
  <si>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</si>
  <si>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</si>
  <si>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</si>
  <si>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</si>
  <si>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</si>
  <si>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</si>
  <si>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</si>
  <si>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</si>
  <si>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</si>
  <si>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</si>
  <si>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</si>
  <si>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</si>
  <si>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</si>
  <si>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</si>
  <si>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</si>
  <si>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</si>
  <si>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</si>
  <si>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</si>
  <si>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</si>
  <si>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</si>
  <si>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</si>
  <si>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</si>
  <si>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</si>
  <si>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</si>
  <si>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</si>
  <si>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</si>
  <si>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</si>
  <si>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</si>
  <si>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</si>
  <si>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</si>
  <si>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</si>
  <si>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</si>
  <si>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</si>
  <si>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</si>
  <si>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</si>
  <si>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</si>
  <si>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</si>
  <si>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</si>
  <si>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</si>
  <si>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</si>
  <si>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</si>
  <si>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</si>
  <si>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</si>
  <si>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</si>
  <si>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</si>
  <si>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</si>
  <si>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</si>
  <si>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</si>
  <si>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</si>
  <si>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</si>
  <si>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</si>
  <si>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</si>
  <si>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</si>
  <si>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</si>
  <si>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</si>
  <si>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</si>
  <si>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</si>
  <si>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</si>
  <si>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</si>
  <si>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</si>
  <si>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</si>
  <si>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</si>
  <si>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</si>
  <si>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</si>
  <si>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</si>
  <si>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</si>
  <si>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</si>
  <si>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</si>
  <si>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</si>
  <si>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</si>
  <si>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</si>
  <si>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</si>
  <si>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</si>
  <si>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</si>
  <si>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</si>
  <si>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</si>
  <si>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</si>
  <si>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</si>
  <si>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</si>
  <si>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</si>
  <si>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</si>
  <si>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</si>
  <si>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</si>
  <si>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</si>
  <si>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</si>
  <si>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</si>
  <si>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</si>
  <si>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</si>
  <si>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</si>
  <si>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</si>
  <si>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</si>
  <si>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</si>
  <si>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</si>
  <si>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</si>
  <si>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</si>
  <si>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</si>
  <si>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</si>
  <si>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</si>
  <si>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</si>
  <si>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</si>
  <si>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</si>
  <si>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</si>
  <si>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</si>
  <si>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</si>
  <si>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</si>
  <si>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</si>
  <si>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</si>
  <si>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</si>
  <si>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</si>
  <si>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</si>
  <si>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</si>
  <si>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</si>
  <si>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</si>
  <si>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</si>
  <si>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</si>
  <si>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</si>
  <si>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</si>
  <si>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</si>
  <si>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</si>
  <si>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</si>
  <si>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</si>
  <si>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</si>
  <si>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</si>
  <si>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</si>
  <si>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</si>
  <si>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</si>
  <si>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</si>
  <si>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</si>
  <si>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</si>
  <si>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</si>
  <si>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</si>
  <si>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</si>
  <si>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</si>
  <si>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</si>
  <si>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</si>
  <si>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</si>
  <si>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</si>
  <si>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</si>
  <si>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</si>
  <si>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</si>
  <si>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</si>
  <si>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</si>
  <si>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</si>
  <si>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</si>
  <si>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</si>
  <si>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</si>
  <si>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</si>
  <si>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</si>
  <si>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</si>
  <si>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</si>
  <si>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</si>
  <si>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</si>
  <si>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</si>
  <si>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</si>
  <si>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</si>
  <si>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</si>
  <si>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</si>
  <si>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</si>
  <si>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</si>
  <si>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</si>
  <si>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</si>
  <si>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</si>
  <si>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</si>
  <si>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</si>
  <si>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</si>
  <si>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</si>
  <si>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</si>
  <si>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</si>
  <si>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</si>
  <si>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</si>
  <si>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</si>
  <si>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</si>
  <si>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</si>
  <si>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</si>
  <si>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</si>
  <si>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</si>
  <si>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</si>
  <si>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</si>
  <si>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</si>
  <si>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</si>
  <si>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</si>
  <si>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</si>
  <si>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</si>
  <si>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</si>
  <si>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</si>
  <si>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</si>
  <si>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</si>
  <si>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</si>
  <si>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</si>
  <si>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</si>
  <si>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</si>
  <si>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</si>
  <si>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</si>
  <si>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</si>
  <si>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</si>
  <si>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</si>
  <si>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</si>
  <si>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</si>
  <si>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</si>
  <si>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</si>
  <si>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</si>
  <si>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</si>
  <si>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</si>
  <si>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</si>
  <si>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</si>
  <si>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</si>
  <si>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</si>
  <si>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</si>
  <si>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</si>
  <si>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</si>
  <si>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</si>
  <si>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</si>
  <si>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</si>
  <si>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</si>
  <si>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</si>
  <si>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</si>
  <si>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</si>
  <si>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</si>
  <si>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</si>
  <si>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</si>
  <si>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</si>
  <si>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</si>
  <si>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</si>
  <si>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</si>
  <si>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</si>
  <si>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</si>
  <si>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</si>
  <si>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</si>
  <si>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</si>
  <si>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</si>
  <si>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</si>
  <si>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</si>
  <si>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</si>
  <si>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</si>
  <si>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</si>
  <si>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</si>
  <si>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</si>
  <si>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</si>
  <si>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</si>
  <si>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</si>
  <si>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</si>
  <si>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</si>
  <si>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</si>
  <si>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</si>
  <si>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</si>
  <si>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</si>
  <si>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</si>
  <si>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</si>
  <si>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</si>
  <si>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</si>
  <si>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</si>
  <si>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</si>
  <si>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</si>
  <si>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</si>
  <si>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</si>
  <si>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</si>
  <si>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</si>
  <si>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</si>
  <si>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</si>
  <si>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</si>
  <si>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</si>
  <si>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</si>
  <si>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</si>
  <si>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</si>
  <si>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</si>
  <si>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</si>
  <si>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</si>
  <si>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</si>
  <si>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</si>
  <si>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</si>
  <si>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</si>
  <si>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</si>
  <si>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</si>
  <si>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</si>
  <si>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</si>
  <si>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</si>
  <si>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</si>
  <si>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</si>
  <si>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</si>
  <si>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</si>
  <si>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</si>
  <si>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</si>
  <si>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</si>
  <si>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</si>
  <si>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</si>
  <si>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</si>
  <si>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</si>
  <si>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</si>
  <si>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</si>
  <si>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</si>
  <si>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</si>
  <si>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</si>
  <si>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</si>
  <si>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</si>
  <si>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</si>
  <si>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</si>
  <si>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</si>
  <si>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</si>
  <si>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</si>
  <si>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</si>
  <si>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</si>
  <si>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</si>
  <si>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</si>
  <si>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</si>
  <si>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</si>
  <si>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</si>
  <si>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</si>
  <si>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</si>
  <si>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</si>
  <si>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</si>
  <si>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</si>
  <si>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</si>
  <si>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</si>
  <si>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</si>
  <si>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</si>
  <si>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</si>
  <si>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</si>
  <si>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</si>
  <si>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</si>
  <si>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</si>
  <si>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</si>
  <si>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</si>
  <si>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</si>
  <si>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</si>
  <si>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</si>
  <si>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</si>
  <si>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</si>
  <si>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</si>
  <si>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</si>
  <si>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</si>
  <si>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</si>
  <si>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</si>
  <si>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</si>
  <si>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</si>
  <si>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</si>
  <si>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</si>
  <si>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</si>
  <si>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</si>
  <si>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</si>
  <si>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</si>
  <si>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</si>
  <si>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</si>
  <si>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</si>
  <si>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</si>
  <si>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</si>
  <si>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</si>
  <si>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</si>
  <si>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</si>
  <si>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</si>
  <si>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</si>
  <si>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</si>
  <si>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</si>
  <si>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</si>
  <si>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</si>
  <si>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</si>
  <si>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</si>
  <si>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</si>
  <si>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</si>
  <si>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</si>
  <si>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</si>
  <si>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</si>
  <si>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</si>
  <si>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</si>
  <si>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</si>
  <si>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</si>
  <si>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</si>
  <si>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</si>
  <si>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</si>
  <si>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</si>
  <si>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</si>
  <si>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</si>
  <si>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</si>
  <si>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</si>
  <si>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</si>
  <si>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</si>
  <si>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</si>
  <si>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</si>
  <si>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</si>
  <si>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</si>
  <si>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</si>
  <si>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</si>
  <si>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</si>
  <si>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</si>
  <si>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</si>
  <si>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</si>
  <si>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</si>
  <si>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</si>
  <si>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</si>
  <si>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</si>
  <si>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</si>
  <si>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</si>
  <si>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</si>
  <si>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</si>
  <si>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</si>
  <si>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</si>
  <si>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</si>
  <si>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</si>
  <si>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</si>
  <si>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</si>
  <si>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</si>
  <si>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</si>
  <si>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</si>
  <si>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</si>
  <si>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</si>
  <si>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</si>
  <si>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</si>
  <si>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</si>
  <si>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</si>
  <si>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</si>
  <si>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</si>
  <si>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</si>
  <si>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</si>
  <si>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</si>
  <si>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</si>
  <si>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</si>
  <si>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</si>
  <si>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</si>
  <si>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</si>
  <si>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</si>
  <si>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</si>
  <si>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</si>
  <si>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</si>
  <si>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</si>
  <si>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</si>
  <si>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</si>
  <si>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</si>
  <si>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</si>
  <si>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</si>
  <si>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</si>
  <si>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</si>
  <si>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</si>
  <si>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</si>
  <si>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</si>
  <si>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</si>
  <si>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</si>
  <si>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</si>
  <si>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</si>
  <si>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</si>
  <si>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</si>
  <si>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</si>
  <si>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</si>
  <si>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</si>
  <si>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</si>
  <si>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</si>
  <si>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</si>
  <si>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</si>
  <si>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</si>
  <si>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</si>
  <si>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</si>
  <si>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</si>
  <si>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</si>
  <si>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</si>
  <si>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</si>
  <si>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</si>
  <si>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</si>
  <si>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</si>
  <si>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</si>
  <si>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</si>
  <si>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</si>
  <si>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</si>
  <si>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</si>
  <si>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</si>
  <si>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</si>
  <si>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</si>
  <si>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</si>
  <si>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</si>
  <si>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</si>
  <si>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</si>
  <si>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</si>
  <si>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</si>
  <si>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</si>
  <si>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</si>
  <si>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</si>
  <si>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</si>
  <si>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</si>
  <si>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</si>
  <si>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</si>
  <si>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</si>
  <si>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</si>
  <si>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</si>
  <si>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</si>
  <si>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</si>
  <si>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</si>
  <si>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</si>
  <si>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</si>
  <si>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</si>
  <si>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</si>
  <si>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</si>
  <si>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</si>
  <si>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</si>
  <si>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</si>
  <si>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</si>
  <si>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</si>
  <si>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</si>
  <si>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</si>
  <si>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</si>
  <si>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</si>
  <si>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</si>
  <si>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</si>
  <si>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</si>
  <si>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</si>
  <si>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</si>
  <si>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</si>
  <si>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</si>
  <si>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</si>
  <si>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</si>
  <si>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</si>
  <si>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</si>
  <si>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</si>
  <si>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</si>
  <si>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</si>
  <si>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</si>
  <si>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</si>
  <si>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</si>
  <si>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</si>
  <si>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</si>
  <si>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</si>
  <si>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</si>
  <si>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</si>
  <si>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</si>
  <si>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</si>
  <si>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</si>
  <si>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</si>
  <si>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</si>
  <si>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</si>
  <si>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</si>
  <si>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</si>
  <si>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</si>
  <si>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</si>
  <si>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</si>
  <si>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</si>
  <si>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</si>
  <si>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</si>
  <si>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</si>
  <si>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</si>
  <si>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</si>
  <si>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</si>
  <si>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</si>
  <si>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</si>
  <si>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</si>
  <si>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</si>
  <si>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</si>
  <si>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</si>
  <si>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</si>
  <si>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</si>
  <si>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</si>
  <si>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</si>
  <si>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</si>
  <si>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</si>
  <si>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</si>
  <si>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</si>
  <si>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</si>
  <si>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</si>
  <si>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</si>
  <si>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</si>
  <si>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</si>
  <si>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</si>
  <si>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</si>
  <si>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</si>
  <si>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</si>
  <si>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</si>
  <si>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</si>
  <si>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</si>
  <si>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</si>
  <si>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</si>
  <si>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</si>
  <si>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</si>
  <si>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</si>
  <si>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</si>
  <si>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</si>
  <si>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</si>
  <si>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</si>
  <si>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</si>
  <si>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</si>
  <si>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</si>
  <si>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</si>
  <si>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</si>
  <si>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</si>
  <si>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</si>
  <si>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</si>
  <si>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</si>
  <si>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</si>
  <si>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</si>
  <si>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</si>
  <si>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</si>
  <si>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</si>
  <si>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</si>
  <si>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</si>
  <si>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</si>
  <si>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</si>
  <si>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</si>
  <si>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</si>
  <si>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</si>
  <si>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</si>
  <si>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</si>
  <si>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</si>
  <si>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</si>
  <si>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</si>
  <si>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</si>
  <si>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</si>
  <si>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</si>
  <si>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</si>
  <si>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</si>
  <si>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</si>
  <si>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</si>
  <si>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</si>
  <si>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</si>
  <si>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</si>
  <si>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</si>
  <si>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</si>
  <si>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</si>
  <si>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</si>
  <si>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</si>
  <si>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</si>
  <si>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</si>
  <si>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</si>
  <si>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</si>
  <si>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</si>
  <si>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</si>
  <si>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</si>
  <si>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</si>
  <si>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</si>
  <si>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</si>
  <si>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</si>
  <si>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</si>
  <si>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</si>
  <si>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</si>
  <si>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</si>
  <si>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</si>
  <si>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</si>
  <si>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</si>
  <si>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</si>
  <si>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</si>
  <si>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</si>
  <si>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</si>
  <si>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</si>
  <si>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</si>
  <si>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</si>
  <si>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</si>
  <si>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</si>
  <si>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</si>
  <si>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</si>
  <si>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</si>
  <si>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</si>
  <si>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</si>
  <si>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</si>
  <si>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</si>
  <si>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</si>
  <si>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</si>
  <si>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</si>
  <si>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</si>
  <si>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</si>
  <si>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</si>
  <si>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</si>
  <si>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</si>
  <si>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</si>
  <si>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</si>
  <si>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</si>
  <si>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</si>
  <si>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</si>
  <si>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</si>
  <si>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</si>
  <si>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</si>
  <si>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</si>
  <si>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</si>
  <si>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</si>
  <si>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</si>
  <si>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</si>
  <si>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</si>
  <si>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</si>
  <si>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</si>
  <si>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</si>
  <si>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</si>
  <si>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</si>
  <si>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</si>
  <si>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</si>
  <si>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</si>
  <si>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</si>
  <si>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</si>
  <si>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</si>
  <si>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</si>
  <si>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</si>
  <si>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</si>
  <si>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</si>
  <si>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</si>
  <si>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</si>
  <si>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</si>
  <si>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</si>
  <si>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</si>
  <si>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</si>
  <si>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</si>
  <si>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</si>
  <si>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</si>
  <si>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</si>
  <si>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</si>
  <si>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</si>
  <si>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</si>
  <si>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</si>
  <si>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</si>
  <si>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</si>
  <si>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</si>
  <si>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</si>
  <si>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</si>
  <si>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</si>
  <si>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</si>
  <si>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</si>
  <si>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</si>
  <si>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</si>
  <si>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</si>
  <si>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</si>
  <si>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</si>
  <si>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</si>
  <si>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</si>
  <si>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</si>
  <si>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</si>
  <si>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</si>
  <si>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</si>
  <si>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</si>
  <si>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</si>
  <si>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</si>
  <si>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</si>
  <si>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</si>
  <si>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</si>
  <si>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</si>
  <si>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</si>
  <si>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</si>
  <si>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</si>
  <si>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</si>
  <si>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</si>
  <si>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</si>
  <si>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</si>
  <si>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</si>
  <si>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</si>
  <si>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</si>
  <si>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</si>
  <si>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</si>
  <si>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</si>
  <si>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</si>
  <si>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</si>
  <si>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</si>
  <si>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</si>
  <si>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</si>
  <si>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</si>
  <si>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</si>
  <si>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</si>
  <si>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</si>
  <si>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</si>
  <si>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</si>
  <si>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</si>
  <si>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</si>
  <si>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</si>
  <si>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</si>
  <si>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</si>
  <si>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</si>
  <si>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</si>
  <si>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</si>
  <si>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</si>
  <si>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</si>
  <si>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</si>
  <si>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</si>
  <si>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</si>
  <si>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</si>
  <si>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</si>
  <si>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</si>
  <si>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</si>
  <si>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</si>
  <si>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</si>
  <si>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</si>
  <si>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</si>
  <si>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</si>
  <si>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</si>
  <si>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</si>
  <si>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</si>
  <si>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</si>
  <si>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</si>
  <si>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</si>
  <si>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</si>
  <si>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</si>
  <si>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</si>
  <si>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</si>
  <si>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</si>
  <si>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</si>
  <si>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</si>
  <si>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</si>
  <si>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</si>
  <si>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</si>
  <si>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</si>
  <si>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</si>
  <si>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</si>
  <si>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</si>
  <si>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</si>
  <si>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</si>
  <si>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</si>
  <si>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</si>
  <si>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</si>
  <si>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</si>
  <si>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</si>
  <si>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</si>
  <si>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</si>
  <si>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</si>
  <si>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</si>
  <si>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</si>
  <si>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</si>
  <si>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</si>
  <si>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</si>
  <si>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</si>
  <si>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</si>
  <si>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</si>
  <si>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</si>
  <si>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</si>
  <si>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</si>
  <si>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</si>
  <si>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</si>
  <si>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</si>
  <si>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</si>
  <si>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</si>
  <si>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</si>
  <si>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</si>
  <si>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</si>
  <si>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</si>
  <si>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</si>
  <si>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</si>
  <si>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</si>
  <si>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</si>
  <si>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</si>
  <si>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</si>
  <si>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</si>
  <si>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</si>
  <si>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</si>
  <si>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</si>
  <si>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</si>
  <si>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</si>
  <si>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</si>
  <si>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</si>
  <si>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</si>
  <si>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</si>
  <si>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</si>
  <si>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</si>
  <si>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</si>
  <si>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</si>
  <si>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</si>
  <si>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</si>
  <si>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</si>
  <si>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</si>
  <si>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</si>
  <si>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</si>
  <si>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</si>
  <si>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</si>
  <si>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</si>
  <si>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</si>
  <si>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</si>
  <si>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</si>
  <si>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</si>
  <si>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</si>
  <si>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</si>
  <si>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</si>
  <si>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</si>
  <si>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</si>
  <si>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</si>
  <si>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</si>
  <si>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</si>
  <si>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</si>
  <si>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</si>
  <si>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</si>
  <si>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</si>
  <si>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</si>
  <si>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</si>
  <si>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</si>
  <si>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</si>
  <si>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</si>
  <si>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</si>
  <si>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</si>
  <si>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</si>
  <si>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</si>
  <si>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</si>
  <si>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</si>
  <si>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</si>
  <si>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</si>
  <si>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</si>
  <si>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</si>
  <si>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</si>
  <si>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</si>
  <si>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</si>
  <si>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</si>
  <si>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</si>
  <si>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</si>
  <si>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</si>
  <si>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</si>
  <si>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</si>
  <si>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</si>
  <si>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</si>
  <si>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</si>
  <si>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</si>
  <si>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</si>
  <si>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</si>
  <si>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</si>
  <si>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</si>
  <si>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</si>
  <si>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</si>
  <si>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</si>
  <si>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</si>
  <si>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</si>
  <si>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</si>
  <si>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</si>
  <si>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</si>
  <si>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</si>
  <si>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</si>
  <si>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</si>
  <si>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</si>
  <si>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</si>
  <si>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</si>
  <si>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</si>
  <si>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</si>
  <si>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</si>
  <si>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</si>
  <si>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</si>
  <si>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</si>
  <si>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</si>
  <si>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</si>
  <si>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</si>
  <si>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</si>
  <si>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</si>
  <si>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</si>
  <si>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</si>
  <si>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</si>
  <si>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</si>
  <si>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</si>
  <si>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</si>
  <si>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</si>
  <si>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</si>
  <si>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</si>
  <si>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</si>
  <si>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</si>
  <si>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</si>
  <si>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</si>
  <si>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</si>
  <si>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</si>
  <si>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</si>
  <si>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</si>
  <si>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</si>
  <si>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</si>
  <si>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</si>
  <si>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</si>
  <si>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</si>
  <si>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</si>
  <si>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</si>
  <si>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</si>
  <si>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</si>
  <si>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</si>
  <si>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</si>
  <si>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</si>
  <si>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</si>
  <si>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</si>
  <si>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</si>
  <si>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</si>
  <si>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</si>
  <si>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</si>
  <si>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</si>
  <si>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</si>
  <si>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</si>
  <si>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</si>
  <si>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</si>
  <si>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</si>
  <si>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</si>
  <si>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</si>
  <si>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</si>
  <si>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</si>
  <si>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</si>
  <si>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</si>
  <si>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</si>
  <si>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</si>
  <si>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</si>
  <si>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</si>
  <si>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</si>
  <si>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</si>
  <si>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</si>
  <si>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</si>
  <si>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</si>
  <si>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</si>
  <si>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</si>
  <si>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</si>
  <si>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</si>
  <si>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</si>
  <si>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</si>
  <si>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</si>
  <si>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</si>
  <si>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</si>
  <si>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</si>
  <si>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</si>
  <si>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</si>
  <si>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</si>
  <si>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</si>
  <si>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</si>
  <si>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</si>
  <si>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</si>
  <si>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</si>
  <si>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</si>
  <si>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</si>
  <si>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</si>
  <si>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</si>
  <si>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</si>
  <si>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</si>
  <si>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</si>
  <si>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</si>
  <si>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</si>
  <si>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</si>
  <si>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</si>
  <si>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</si>
  <si>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</si>
  <si>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</si>
  <si>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</si>
  <si>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</si>
  <si>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</si>
  <si>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</si>
  <si>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</si>
  <si>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</si>
  <si>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</si>
  <si>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</si>
  <si>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</si>
  <si>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</si>
  <si>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</si>
  <si>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</si>
  <si>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</si>
  <si>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</si>
  <si>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</si>
  <si>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</si>
  <si>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</si>
  <si>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</si>
  <si>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</si>
  <si>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</si>
  <si>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</si>
  <si>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</si>
  <si>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</si>
  <si>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</si>
  <si>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</si>
  <si>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</si>
  <si>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</si>
  <si>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</si>
  <si>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</si>
  <si>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</si>
  <si>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</si>
  <si>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</si>
  <si>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</si>
  <si>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</si>
  <si>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</si>
  <si>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</si>
  <si>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</si>
  <si>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</si>
  <si>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</si>
  <si>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</si>
  <si>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</si>
  <si>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</si>
  <si>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</si>
  <si>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</si>
  <si>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</si>
  <si>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</si>
  <si>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</si>
  <si>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</si>
  <si>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</si>
  <si>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</si>
  <si>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</si>
  <si>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</si>
  <si>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</si>
  <si>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</si>
  <si>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</si>
  <si>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</si>
  <si>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</si>
  <si>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</si>
  <si>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</si>
  <si>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</si>
  <si>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</si>
  <si>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</si>
  <si>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</si>
  <si>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</si>
  <si>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</si>
  <si>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</si>
  <si>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</si>
  <si>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</si>
  <si>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</si>
  <si>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</si>
  <si>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</si>
  <si>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</si>
  <si>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</si>
  <si>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</si>
  <si>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</si>
  <si>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</si>
  <si>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</si>
  <si>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</si>
  <si>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</si>
  <si>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</si>
  <si>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</si>
  <si>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</si>
  <si>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</si>
  <si>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</si>
  <si>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</si>
  <si>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</si>
  <si>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</si>
  <si>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</si>
  <si>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</si>
  <si>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</si>
  <si>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</si>
  <si>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</si>
  <si>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</si>
  <si>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</si>
  <si>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</si>
  <si>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</si>
  <si>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</si>
  <si>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</si>
  <si>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</si>
  <si>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</si>
  <si>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</si>
  <si>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</si>
  <si>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</si>
  <si>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</si>
  <si>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</si>
  <si>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</si>
  <si>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</si>
  <si>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</si>
  <si>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</si>
  <si>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</si>
  <si>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</si>
  <si>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</si>
  <si>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</si>
  <si>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</si>
  <si>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</si>
  <si>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</si>
  <si>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</si>
  <si>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</si>
  <si>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</si>
  <si>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</si>
  <si>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</si>
  <si>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</si>
  <si>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</si>
  <si>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</si>
  <si>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</si>
  <si>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</si>
  <si>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</si>
  <si>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</si>
  <si>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</si>
  <si>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</si>
  <si>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</si>
  <si>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</si>
  <si>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</si>
  <si>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</si>
  <si>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</si>
  <si>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</si>
  <si>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</si>
  <si>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</si>
  <si>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</si>
  <si>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</si>
  <si>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</si>
  <si>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</si>
  <si>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</si>
  <si>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</si>
  <si>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</si>
  <si>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</si>
  <si>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</si>
  <si>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</si>
  <si>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</si>
  <si>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</si>
  <si>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</si>
  <si>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</si>
  <si>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</si>
  <si>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</si>
  <si>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</si>
  <si>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</si>
  <si>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</si>
  <si>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</si>
  <si>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</si>
  <si>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</si>
  <si>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</si>
  <si>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</si>
  <si>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</si>
  <si>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</si>
  <si>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</si>
  <si>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</si>
  <si>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</si>
  <si>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</si>
  <si>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</si>
  <si>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</si>
  <si>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</si>
  <si>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</si>
  <si>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</si>
  <si>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</si>
  <si>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</si>
  <si>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</si>
  <si>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</si>
  <si>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</si>
  <si>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</si>
  <si>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</si>
  <si>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</si>
  <si>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</si>
  <si>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</si>
  <si>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</si>
  <si>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</si>
  <si>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</si>
  <si>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</si>
  <si>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</si>
  <si>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</si>
  <si>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</si>
  <si>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</si>
  <si>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</si>
  <si>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</si>
  <si>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</si>
  <si>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</si>
  <si>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</si>
  <si>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</si>
  <si>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</si>
  <si>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</si>
  <si>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</si>
  <si>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</si>
  <si>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</si>
  <si>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</si>
  <si>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</si>
  <si>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</si>
  <si>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</si>
  <si>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</si>
  <si>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</si>
  <si>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</si>
  <si>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</si>
  <si>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</si>
  <si>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</si>
  <si>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</si>
  <si>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</si>
  <si>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</si>
  <si>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</si>
  <si>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</si>
  <si>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</si>
  <si>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</si>
  <si>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</si>
  <si>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</si>
  <si>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</si>
  <si>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</si>
  <si>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</si>
  <si>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</si>
  <si>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</si>
  <si>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</si>
  <si>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</si>
  <si>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</si>
  <si>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</si>
  <si>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</si>
  <si>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</si>
  <si>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</si>
  <si>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</si>
  <si>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</si>
  <si>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</si>
  <si>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</si>
  <si>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</si>
  <si>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</si>
  <si>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</si>
  <si>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</si>
  <si>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</si>
  <si>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</si>
  <si>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</si>
  <si>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</si>
  <si>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</si>
  <si>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</si>
  <si>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</si>
  <si>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</si>
  <si>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</si>
  <si>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</si>
  <si>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</si>
  <si>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</si>
  <si>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</si>
  <si>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</si>
  <si>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</si>
  <si>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</si>
  <si>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</si>
  <si>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</si>
  <si>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</si>
  <si>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</si>
  <si>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</si>
  <si>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</si>
  <si>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</si>
  <si>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</si>
  <si>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</si>
  <si>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</si>
  <si>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</si>
  <si>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</si>
  <si>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</si>
  <si>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</si>
  <si>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</si>
  <si>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</si>
  <si>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</si>
  <si>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</si>
  <si>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</si>
  <si>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</si>
  <si>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</si>
  <si>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</si>
  <si>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</si>
  <si>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</si>
  <si>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</si>
  <si>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</si>
  <si>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</si>
  <si>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</si>
  <si>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</si>
  <si>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</si>
  <si>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</si>
  <si>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</si>
  <si>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</si>
  <si>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</si>
  <si>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</si>
  <si>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</si>
  <si>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</si>
  <si>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</si>
  <si>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</si>
  <si>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</si>
  <si>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</si>
  <si>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</si>
  <si>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</si>
  <si>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</si>
  <si>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</si>
  <si>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</si>
  <si>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</si>
  <si>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</si>
  <si>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</si>
  <si>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</si>
  <si>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</si>
  <si>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</si>
  <si>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</si>
  <si>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</si>
  <si>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</si>
  <si>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</si>
  <si>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</si>
  <si>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</si>
  <si>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</si>
  <si>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</si>
  <si>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</si>
  <si>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</si>
  <si>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</si>
  <si>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</si>
  <si>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</si>
  <si>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</si>
  <si>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</si>
  <si>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</si>
  <si>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</si>
  <si>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</si>
  <si>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</si>
  <si>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</si>
  <si>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</si>
  <si>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</si>
  <si>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</si>
  <si>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</si>
  <si>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</si>
  <si>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</si>
  <si>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</si>
  <si>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</si>
  <si>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</si>
  <si>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</si>
  <si>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</si>
  <si>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</si>
  <si>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</si>
  <si>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</si>
  <si>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</si>
  <si>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</si>
  <si>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</si>
  <si>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</si>
  <si>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</si>
  <si>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</si>
  <si>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</si>
  <si>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</si>
  <si>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</si>
  <si>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</si>
  <si>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</si>
  <si>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</si>
  <si>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</si>
  <si>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</si>
  <si>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</si>
  <si>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</si>
  <si>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</si>
  <si>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</si>
  <si>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</si>
  <si>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</si>
  <si>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</si>
  <si>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</si>
  <si>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</si>
  <si>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</si>
  <si>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</si>
  <si>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</si>
  <si>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</si>
  <si>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</si>
  <si>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</si>
  <si>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</si>
  <si>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</si>
  <si>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</si>
  <si>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</si>
  <si>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</si>
  <si>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</si>
  <si>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</si>
  <si>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</si>
  <si>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</si>
  <si>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</si>
  <si>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</si>
  <si>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</si>
  <si>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</si>
  <si>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</si>
  <si>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</si>
  <si>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</si>
  <si>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</si>
  <si>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</si>
  <si>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</si>
  <si>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</si>
  <si>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</si>
  <si>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</si>
  <si>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</si>
  <si>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</si>
  <si>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</si>
  <si>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</si>
  <si>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</si>
  <si>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</si>
  <si>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</si>
  <si>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</si>
  <si>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</si>
  <si>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</si>
  <si>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</si>
  <si>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</si>
  <si>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</si>
  <si>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</si>
  <si>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</si>
  <si>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</si>
  <si>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</si>
  <si>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</si>
  <si>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</si>
  <si>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</si>
  <si>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</si>
  <si>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</si>
  <si>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</si>
  <si>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</si>
  <si>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</si>
  <si>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</si>
  <si>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</si>
  <si>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</si>
  <si>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</si>
  <si>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</si>
  <si>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</si>
  <si>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</si>
  <si>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</si>
  <si>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</si>
  <si>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</si>
  <si>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</si>
  <si>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</si>
  <si>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</si>
  <si>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</si>
  <si>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</si>
  <si>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</si>
  <si>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</si>
  <si>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</si>
  <si>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</si>
  <si>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</si>
  <si>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</si>
  <si>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</si>
  <si>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</si>
  <si>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</si>
  <si>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</si>
  <si>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</si>
  <si>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</si>
  <si>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</si>
  <si>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</si>
  <si>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</si>
  <si>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</si>
  <si>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</si>
  <si>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</si>
  <si>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</si>
  <si>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</si>
  <si>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</si>
  <si>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</si>
  <si>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</si>
  <si>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</si>
  <si>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</si>
  <si>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</si>
  <si>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</si>
  <si>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</si>
  <si>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</si>
  <si>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</si>
  <si>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</si>
  <si>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</si>
  <si>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</si>
  <si>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</si>
  <si>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</si>
  <si>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</si>
  <si>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</si>
  <si>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</si>
  <si>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</si>
  <si>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</si>
  <si>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</si>
  <si>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</si>
  <si>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</si>
  <si>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</si>
  <si>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</si>
  <si>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</si>
  <si>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</si>
  <si>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</si>
  <si>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</si>
  <si>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</si>
  <si>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</si>
  <si>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</si>
  <si>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</si>
  <si>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</si>
  <si>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</si>
  <si>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</si>
  <si>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</si>
  <si>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</si>
  <si>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</si>
  <si>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</si>
  <si>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</si>
  <si>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</si>
  <si>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</si>
  <si>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</si>
  <si>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</si>
  <si>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</si>
  <si>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</si>
  <si>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</si>
  <si>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</si>
  <si>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</si>
  <si>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</si>
  <si>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</si>
  <si>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</si>
  <si>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</si>
  <si>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</si>
  <si>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</si>
  <si>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</si>
  <si>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</si>
  <si>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</si>
  <si>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</si>
  <si>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</si>
  <si>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</si>
  <si>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</si>
  <si>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</si>
  <si>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</si>
  <si>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</si>
  <si>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</si>
  <si>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</si>
  <si>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</si>
  <si>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</si>
  <si>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</si>
  <si>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</si>
  <si>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</si>
  <si>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</si>
  <si>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</si>
  <si>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</si>
  <si>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</si>
  <si>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</si>
  <si>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</si>
  <si>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</si>
  <si>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</si>
  <si>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</si>
  <si>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</si>
  <si>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</si>
  <si>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</si>
  <si>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</si>
  <si>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</si>
  <si>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</si>
  <si>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</si>
  <si>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</si>
  <si>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</si>
  <si>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</si>
  <si>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</si>
  <si>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</si>
  <si>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</si>
  <si>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</si>
  <si>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</si>
  <si>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</si>
  <si>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</si>
  <si>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</si>
  <si>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</si>
  <si>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</si>
  <si>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</si>
  <si>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</si>
  <si>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</si>
  <si>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</si>
  <si>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</si>
  <si>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</si>
  <si>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</si>
  <si>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</si>
  <si>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</si>
  <si>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</si>
  <si>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</si>
  <si>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</si>
  <si>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</si>
  <si>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</si>
  <si>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</si>
  <si>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</si>
  <si>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</si>
  <si>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</si>
  <si>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</si>
  <si>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</si>
  <si>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</si>
  <si>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</si>
  <si>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</si>
  <si>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</si>
  <si>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</si>
  <si>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</si>
  <si>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</si>
  <si>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</si>
  <si>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</si>
  <si>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</si>
  <si>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</si>
  <si>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</si>
  <si>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</si>
  <si>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</si>
  <si>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</si>
  <si>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</si>
  <si>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</si>
  <si>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</si>
  <si>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</si>
  <si>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</si>
  <si>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</si>
  <si>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</si>
  <si>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</si>
  <si>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</si>
  <si>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</si>
  <si>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</si>
  <si>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</si>
  <si>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</si>
  <si>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</si>
  <si>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</si>
  <si>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</si>
  <si>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</si>
  <si>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</si>
  <si>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</si>
  <si>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</si>
  <si>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</si>
  <si>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</si>
  <si>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</si>
  <si>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</si>
  <si>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</si>
  <si>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</si>
  <si>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</si>
  <si>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</si>
  <si>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</si>
  <si>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</si>
  <si>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</si>
  <si>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</si>
  <si>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</si>
  <si>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</si>
  <si>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</si>
  <si>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</si>
  <si>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</si>
  <si>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</si>
  <si>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</si>
  <si>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</si>
  <si>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</si>
  <si>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</si>
  <si>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</si>
  <si>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</si>
  <si>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</si>
  <si>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</si>
  <si>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</si>
  <si>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</si>
  <si>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</si>
  <si>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</si>
  <si>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</si>
  <si>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</si>
  <si>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</si>
  <si>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</si>
  <si>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</si>
  <si>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</si>
  <si>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</si>
  <si>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</si>
  <si>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</si>
  <si>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</si>
  <si>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</si>
  <si>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</si>
  <si>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</si>
  <si>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</si>
  <si>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</si>
  <si>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</si>
  <si>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</si>
  <si>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</si>
  <si>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</si>
  <si>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</si>
  <si>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</si>
  <si>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</si>
  <si>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</si>
  <si>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</si>
  <si>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</si>
  <si>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</si>
  <si>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</si>
  <si>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</si>
  <si>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</si>
  <si>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</si>
  <si>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</si>
  <si>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</si>
  <si>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</si>
  <si>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</si>
  <si>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</si>
  <si>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</si>
  <si>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</si>
  <si>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</si>
  <si>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</si>
  <si>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</si>
  <si>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</si>
  <si>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</si>
  <si>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</si>
  <si>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</si>
  <si>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</si>
  <si>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</si>
  <si>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</si>
  <si>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</si>
  <si>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</si>
  <si>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</si>
  <si>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</si>
  <si>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</si>
  <si>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</si>
  <si>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</si>
  <si>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</si>
  <si>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</si>
  <si>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</si>
  <si>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</si>
  <si>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</si>
  <si>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</si>
  <si>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</si>
  <si>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</si>
  <si>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</si>
  <si>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</si>
  <si>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</si>
  <si>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</si>
  <si>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</si>
  <si>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</si>
  <si>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</si>
  <si>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</si>
  <si>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</si>
  <si>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</si>
  <si>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</si>
  <si>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</si>
  <si>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</si>
  <si>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</si>
  <si>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</si>
  <si>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</si>
  <si>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</si>
  <si>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</si>
  <si>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</si>
  <si>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</si>
  <si>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</si>
  <si>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</si>
  <si>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</si>
  <si>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</si>
  <si>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</si>
  <si>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</si>
  <si>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</si>
  <si>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</si>
  <si>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</si>
  <si>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</si>
  <si>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</si>
  <si>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</si>
  <si>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</si>
  <si>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</si>
  <si>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</si>
  <si>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</si>
  <si>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</si>
  <si>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</si>
  <si>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</si>
  <si>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</si>
  <si>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</si>
  <si>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</si>
  <si>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</si>
  <si>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</si>
  <si>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</si>
  <si>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</si>
  <si>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</si>
  <si>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</si>
  <si>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</si>
  <si>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</si>
  <si>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</si>
  <si>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</si>
  <si>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</si>
  <si>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</si>
  <si>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</si>
  <si>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</si>
  <si>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</si>
  <si>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</si>
  <si>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</si>
  <si>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</si>
  <si>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</si>
  <si>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</si>
  <si>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</si>
  <si>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</si>
  <si>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</si>
  <si>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</si>
  <si>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</si>
  <si>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</si>
  <si>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</si>
  <si>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</si>
  <si>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</si>
  <si>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</si>
  <si>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</si>
  <si>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</si>
  <si>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</si>
  <si>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</si>
  <si>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</si>
  <si>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</si>
  <si>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</si>
  <si>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</si>
  <si>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</si>
  <si>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</si>
  <si>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</si>
  <si>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</si>
  <si>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</si>
  <si>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</si>
  <si>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</si>
  <si>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</si>
  <si>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</si>
  <si>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</si>
  <si>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</si>
  <si>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</si>
  <si>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</si>
  <si>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</si>
  <si>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</si>
  <si>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</si>
  <si>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</si>
  <si>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</si>
  <si>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</si>
  <si>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</si>
  <si>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</si>
  <si>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</si>
  <si>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</si>
  <si>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</si>
  <si>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</si>
  <si>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</si>
  <si>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</si>
  <si>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</si>
  <si>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</si>
  <si>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</si>
  <si>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</si>
  <si>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</si>
  <si>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</si>
  <si>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</si>
  <si>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</si>
  <si>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</si>
  <si>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</si>
  <si>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</si>
  <si>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</si>
  <si>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</si>
  <si>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</si>
  <si>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</si>
  <si>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</si>
  <si>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</si>
  <si>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</si>
  <si>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</si>
  <si>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</si>
  <si>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</si>
  <si>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</si>
  <si>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</si>
  <si>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</si>
  <si>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</si>
  <si>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</si>
  <si>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</si>
  <si>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</si>
  <si>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</si>
  <si>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</si>
  <si>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</si>
  <si>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</si>
  <si>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</si>
  <si>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</si>
  <si>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</si>
  <si>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</si>
  <si>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</si>
  <si>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</si>
  <si>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</si>
  <si>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</si>
  <si>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</si>
  <si>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</si>
  <si>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</si>
  <si>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</si>
  <si>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</si>
  <si>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</si>
  <si>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</si>
  <si>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</si>
  <si>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</si>
  <si>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</si>
  <si>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</si>
  <si>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</si>
  <si>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</si>
  <si>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</si>
  <si>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</si>
  <si>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</si>
  <si>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</si>
  <si>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</si>
  <si>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</si>
  <si>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</si>
  <si>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</si>
  <si>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</si>
  <si>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</si>
  <si>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</si>
  <si>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</si>
  <si>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</si>
  <si>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</si>
  <si>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</si>
  <si>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</si>
  <si>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</si>
  <si>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</si>
  <si>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</si>
  <si>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</si>
  <si>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</si>
  <si>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</si>
  <si>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</si>
  <si>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</si>
  <si>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</si>
  <si>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</si>
  <si>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</si>
  <si>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</si>
  <si>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</si>
  <si>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</si>
  <si>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</si>
  <si>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</si>
  <si>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</si>
  <si>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</si>
  <si>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</si>
  <si>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</si>
  <si>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</si>
  <si>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</si>
  <si>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</si>
  <si>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</si>
  <si>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</si>
  <si>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</si>
  <si>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</si>
  <si>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</si>
  <si>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</si>
  <si>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</si>
  <si>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</si>
  <si>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</si>
  <si>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</si>
  <si>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</si>
  <si>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</si>
  <si>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</si>
  <si>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</si>
  <si>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</si>
  <si>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</si>
  <si>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</si>
  <si>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</si>
  <si>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</si>
  <si>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</si>
  <si>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</si>
  <si>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</si>
  <si>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</si>
  <si>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</si>
  <si>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</si>
  <si>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</si>
  <si>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</si>
  <si>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</si>
  <si>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</si>
  <si>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</si>
  <si>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</si>
  <si>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</si>
  <si>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</si>
  <si>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</si>
  <si>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</si>
  <si>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</si>
  <si>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</si>
  <si>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</si>
  <si>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</si>
  <si>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</si>
  <si>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</si>
  <si>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</si>
  <si>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</si>
  <si>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</si>
  <si>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</si>
  <si>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</si>
  <si>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</si>
  <si>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</si>
  <si>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</si>
  <si>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</si>
  <si>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</si>
  <si>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</si>
  <si>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</si>
  <si>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</si>
  <si>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</si>
  <si>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</si>
  <si>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</si>
  <si>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</si>
  <si>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</si>
  <si>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</si>
  <si>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</si>
  <si>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</si>
  <si>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</si>
  <si>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</si>
  <si>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</si>
  <si>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</si>
  <si>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</si>
  <si>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</si>
  <si>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</si>
  <si>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</si>
  <si>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</si>
  <si>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</si>
  <si>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</si>
  <si>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</si>
  <si>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</si>
  <si>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</si>
  <si>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</si>
  <si>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</si>
  <si>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</si>
  <si>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</si>
  <si>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</si>
  <si>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</si>
  <si>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</si>
  <si>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</si>
  <si>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</si>
  <si>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</si>
  <si>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</si>
  <si>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</si>
  <si>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</si>
  <si>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</si>
  <si>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</si>
  <si>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</si>
  <si>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</si>
  <si>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</si>
  <si>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</si>
  <si>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</si>
  <si>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</si>
  <si>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</si>
  <si>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</si>
  <si>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</si>
  <si>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</si>
  <si>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</si>
  <si>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</si>
  <si>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</si>
  <si>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</si>
  <si>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</si>
  <si>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</si>
  <si>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</si>
  <si>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</si>
  <si>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</si>
  <si>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</si>
  <si>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</si>
  <si>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</si>
  <si>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</si>
  <si>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</si>
  <si>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</si>
  <si>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</si>
  <si>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</si>
  <si>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</si>
  <si>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</si>
  <si>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</si>
  <si>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</si>
  <si>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</si>
  <si>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</si>
  <si>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</si>
  <si>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</si>
  <si>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</si>
  <si>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</si>
  <si>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</si>
  <si>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</si>
  <si>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</si>
  <si>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</si>
  <si>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</si>
  <si>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</si>
  <si>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</si>
  <si>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</si>
  <si>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</si>
  <si>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</si>
  <si>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</si>
  <si>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</si>
  <si>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</si>
  <si>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</si>
  <si>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</si>
  <si>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</si>
  <si>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</si>
  <si>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</si>
  <si>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</si>
  <si>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</si>
  <si>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</si>
  <si>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</si>
  <si>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</si>
  <si>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</si>
  <si>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</si>
  <si>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</si>
  <si>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</si>
  <si>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</si>
  <si>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</si>
  <si>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</si>
  <si>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</si>
  <si>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</si>
  <si>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</si>
  <si>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</si>
  <si>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</si>
  <si>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</si>
  <si>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</si>
  <si>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</si>
  <si>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</si>
  <si>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</si>
  <si>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</si>
  <si>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</si>
  <si>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</si>
  <si>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</si>
  <si>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</si>
  <si>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</si>
  <si>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</si>
  <si>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</si>
  <si>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</si>
  <si>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</si>
  <si>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</si>
  <si>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</si>
  <si>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</si>
  <si>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</si>
  <si>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</si>
  <si>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</si>
  <si>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</si>
  <si>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</si>
  <si>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</si>
  <si>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</si>
  <si>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</si>
  <si>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</si>
  <si>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</si>
  <si>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</si>
  <si>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</si>
  <si>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</si>
  <si>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</si>
  <si>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</si>
  <si>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</si>
  <si>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</si>
  <si>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</si>
  <si>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</si>
  <si>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</si>
  <si>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</si>
  <si>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</si>
  <si>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</si>
  <si>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</si>
  <si>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</si>
  <si>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</si>
  <si>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</si>
  <si>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</si>
  <si>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</si>
  <si>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</si>
  <si>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</si>
  <si>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</si>
  <si>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</si>
  <si>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</si>
  <si>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</si>
  <si>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</si>
  <si>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</si>
  <si>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</si>
  <si>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</si>
  <si>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</si>
  <si>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</si>
  <si>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</si>
  <si>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</si>
  <si>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</si>
  <si>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</si>
  <si>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</si>
  <si>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</si>
  <si>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</si>
  <si>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</si>
  <si>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</si>
  <si>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</si>
  <si>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</si>
  <si>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</si>
  <si>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</si>
  <si>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</si>
  <si>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</si>
  <si>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</si>
  <si>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</si>
  <si>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</si>
  <si>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</si>
  <si>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</si>
  <si>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</si>
  <si>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</si>
  <si>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</si>
  <si>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</si>
  <si>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</si>
  <si>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</si>
  <si>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</si>
  <si>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</si>
  <si>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</si>
  <si>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</si>
  <si>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</si>
  <si>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</si>
  <si>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</si>
  <si>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</si>
  <si>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</si>
  <si>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</si>
  <si>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</si>
  <si>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</si>
  <si>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</si>
  <si>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</si>
  <si>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</si>
  <si>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</si>
  <si>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</si>
  <si>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</si>
  <si>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</si>
  <si>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</si>
  <si>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</si>
  <si>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</si>
  <si>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</si>
  <si>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</si>
  <si>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</si>
  <si>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</si>
  <si>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</si>
  <si>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</si>
  <si>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</si>
  <si>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</si>
  <si>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</si>
  <si>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</si>
  <si>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</si>
  <si>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</si>
  <si>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</si>
  <si>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</si>
  <si>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</si>
  <si>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</si>
  <si>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</si>
  <si>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</si>
  <si>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</si>
  <si>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</si>
  <si>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</si>
  <si>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</si>
  <si>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</si>
  <si>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</si>
  <si>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</si>
  <si>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</si>
  <si>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</si>
  <si>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</si>
  <si>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</si>
  <si>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</si>
  <si>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</si>
  <si>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</si>
  <si>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</si>
  <si>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</si>
  <si>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</si>
  <si>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</si>
  <si>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</si>
  <si>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</si>
  <si>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</si>
  <si>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</si>
  <si>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</si>
  <si>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</si>
  <si>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</si>
  <si>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</si>
  <si>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</si>
  <si>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</si>
  <si>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</si>
  <si>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</si>
  <si>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</si>
  <si>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</si>
  <si>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</si>
  <si>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</si>
  <si>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</si>
  <si>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</si>
  <si>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</si>
  <si>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</si>
  <si>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</si>
  <si>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</si>
  <si>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</si>
  <si>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</si>
  <si>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</si>
  <si>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</si>
  <si>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</si>
  <si>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</si>
  <si>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</si>
  <si>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</si>
  <si>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</si>
  <si>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</si>
  <si>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</si>
  <si>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</si>
  <si>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</si>
  <si>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</si>
  <si>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</si>
  <si>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</si>
  <si>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</si>
  <si>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</si>
  <si>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</si>
  <si>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</si>
  <si>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</si>
  <si>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</si>
  <si>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</si>
  <si>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</si>
  <si>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</si>
  <si>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</si>
  <si>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</si>
  <si>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</si>
  <si>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</si>
  <si>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</si>
  <si>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</si>
  <si>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</si>
  <si>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</si>
  <si>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</si>
  <si>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</si>
  <si>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</si>
  <si>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</si>
  <si>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</si>
  <si>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</si>
  <si>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</si>
  <si>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</si>
  <si>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</si>
  <si>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</si>
  <si>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</si>
  <si>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</si>
  <si>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</si>
  <si>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</si>
  <si>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</si>
  <si>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</si>
  <si>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</si>
  <si>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</si>
  <si>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</si>
  <si>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</si>
  <si>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</si>
  <si>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</si>
  <si>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</si>
  <si>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</si>
  <si>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</si>
  <si>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</si>
  <si>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</si>
  <si>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</si>
  <si>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</si>
  <si>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</si>
  <si>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</si>
  <si>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</si>
  <si>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</si>
  <si>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</si>
  <si>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</si>
  <si>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</si>
  <si>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</si>
  <si>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</si>
  <si>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</si>
  <si>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</si>
  <si>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</si>
  <si>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</si>
  <si>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</si>
  <si>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</si>
  <si>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</si>
  <si>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</si>
  <si>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</si>
  <si>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</si>
  <si>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</si>
  <si>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</si>
  <si>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</si>
  <si>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</si>
  <si>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</si>
  <si>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</si>
  <si>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</si>
  <si>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</si>
  <si>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</si>
  <si>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</si>
  <si>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</si>
  <si>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</si>
  <si>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</si>
  <si>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</si>
  <si>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</si>
  <si>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</si>
  <si>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</si>
  <si>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</si>
  <si>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</si>
  <si>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</si>
  <si>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</si>
  <si>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</si>
  <si>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</si>
  <si>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</si>
  <si>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</si>
  <si>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</si>
  <si>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</si>
  <si>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</si>
  <si>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</si>
  <si>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</si>
  <si>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</si>
  <si>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</si>
  <si>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</si>
  <si>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</si>
  <si>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</si>
  <si>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</si>
  <si>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</si>
  <si>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</si>
  <si>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</si>
  <si>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</si>
  <si>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</si>
  <si>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</si>
  <si>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</si>
  <si>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</si>
  <si>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</si>
  <si>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</si>
  <si>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</si>
  <si>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</si>
  <si>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</si>
  <si>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</si>
  <si>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</si>
  <si>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</si>
  <si>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</si>
  <si>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</si>
  <si>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</si>
  <si>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</si>
  <si>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</si>
  <si>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</si>
  <si>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</si>
  <si>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</si>
  <si>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</si>
  <si>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</si>
  <si>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</si>
  <si>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</si>
  <si>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</si>
  <si>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</si>
  <si>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</si>
  <si>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</si>
  <si>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</si>
  <si>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</si>
  <si>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</si>
  <si>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</si>
  <si>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</si>
  <si>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</si>
  <si>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</si>
  <si>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</si>
  <si>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</si>
  <si>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</si>
  <si>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</si>
  <si>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</si>
  <si>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</si>
  <si>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</si>
  <si>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</si>
  <si>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</si>
  <si>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</si>
  <si>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</si>
  <si>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</si>
  <si>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</si>
  <si>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</si>
  <si>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</si>
  <si>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</si>
  <si>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</si>
  <si>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</si>
  <si>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</si>
  <si>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</si>
  <si>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</si>
  <si>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</si>
  <si>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</si>
  <si>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</si>
  <si>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</si>
  <si>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</si>
  <si>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</si>
  <si>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</si>
  <si>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</si>
  <si>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</si>
  <si>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</si>
  <si>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</si>
  <si>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</si>
  <si>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</si>
  <si>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</si>
  <si>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</si>
  <si>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</si>
  <si>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</si>
  <si>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</si>
  <si>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</si>
  <si>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</si>
  <si>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</si>
  <si>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</si>
  <si>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</si>
  <si>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</si>
  <si>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</si>
  <si>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</si>
  <si>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</si>
  <si>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</si>
  <si>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</si>
  <si>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</si>
  <si>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</si>
  <si>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</si>
  <si>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</si>
  <si>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</si>
  <si>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</si>
  <si>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</si>
  <si>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</si>
  <si>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</si>
  <si>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</si>
  <si>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</si>
  <si>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</si>
  <si>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</si>
  <si>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</si>
  <si>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</si>
  <si>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</si>
  <si>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</si>
  <si>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</si>
  <si>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</si>
  <si>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</si>
  <si>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</si>
  <si>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</si>
  <si>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</si>
  <si>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</si>
  <si>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</si>
  <si>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</si>
  <si>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</si>
  <si>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</si>
  <si>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</si>
  <si>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</si>
  <si>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</si>
  <si>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</si>
  <si>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</si>
  <si>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</si>
  <si>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</si>
  <si>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</si>
  <si>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</si>
  <si>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</si>
  <si>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</si>
  <si>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</si>
  <si>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</si>
  <si>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</si>
  <si>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</si>
  <si>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</si>
  <si>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</si>
  <si>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</si>
  <si>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</si>
  <si>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</si>
  <si>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</si>
  <si>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</si>
  <si>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</si>
  <si>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</si>
  <si>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</si>
  <si>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</si>
  <si>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</si>
  <si>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</si>
  <si>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</si>
  <si>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</si>
  <si>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</si>
  <si>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</si>
  <si>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</si>
  <si>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</si>
  <si>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</si>
  <si>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</si>
  <si>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</si>
  <si>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</si>
  <si>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</si>
  <si>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</si>
  <si>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</si>
  <si>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</si>
  <si>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</si>
  <si>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</si>
  <si>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</si>
  <si>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</si>
  <si>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</si>
  <si>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</si>
  <si>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</si>
  <si>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</si>
  <si>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</si>
  <si>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</si>
  <si>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</si>
  <si>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</si>
  <si>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</si>
  <si>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</si>
  <si>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</si>
  <si>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</si>
  <si>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</si>
  <si>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</si>
  <si>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</si>
  <si>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</si>
  <si>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</si>
  <si>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</si>
  <si>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</si>
  <si>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</si>
  <si>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</si>
  <si>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</si>
  <si>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</si>
  <si>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</si>
  <si>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</si>
  <si>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</si>
  <si>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</si>
  <si>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</si>
  <si>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</si>
  <si>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</si>
  <si>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</si>
  <si>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</si>
  <si>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</si>
  <si>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</si>
  <si>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</si>
  <si>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</si>
  <si>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</si>
  <si>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</si>
  <si>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</si>
  <si>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</si>
  <si>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</si>
  <si>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</si>
  <si>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</si>
  <si>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</si>
  <si>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</si>
  <si>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</si>
  <si>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</si>
  <si>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</si>
  <si>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</si>
  <si>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</si>
  <si>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</si>
  <si>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</si>
  <si>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</si>
  <si>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</si>
  <si>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</si>
  <si>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</si>
  <si>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</si>
  <si>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</si>
  <si>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</si>
  <si>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</si>
  <si>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</si>
  <si>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</si>
  <si>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</si>
  <si>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</si>
  <si>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</si>
  <si>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</si>
  <si>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</si>
  <si>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</si>
  <si>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</si>
  <si>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</si>
  <si>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</si>
  <si>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</si>
  <si>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</si>
  <si>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</si>
  <si>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</si>
  <si>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</si>
  <si>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</si>
  <si>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</si>
  <si>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</si>
  <si>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</si>
  <si>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</si>
  <si>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</si>
  <si>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</si>
  <si>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</si>
  <si>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</si>
  <si>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</si>
  <si>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</si>
  <si>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</si>
  <si>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</si>
  <si>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</si>
  <si>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</si>
  <si>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</si>
  <si>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</si>
  <si>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</si>
  <si>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</si>
  <si>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</si>
  <si>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</si>
  <si>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</si>
  <si>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</si>
  <si>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</si>
  <si>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</si>
  <si>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</si>
  <si>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</si>
  <si>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</si>
  <si>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</si>
  <si>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</si>
  <si>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</si>
  <si>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</si>
  <si>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</si>
  <si>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</si>
  <si>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</si>
  <si>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</si>
  <si>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</si>
  <si>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</si>
  <si>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</si>
  <si>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</si>
  <si>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</si>
  <si>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</si>
  <si>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</si>
  <si>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</si>
  <si>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</si>
  <si>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</si>
  <si>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</si>
  <si>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</si>
  <si>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</si>
  <si>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</si>
  <si>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</si>
  <si>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</si>
  <si>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</si>
  <si>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</si>
  <si>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</si>
  <si>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</si>
  <si>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</si>
  <si>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</si>
  <si>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</si>
  <si>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</si>
  <si>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</si>
  <si>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</si>
  <si>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</si>
  <si>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</si>
  <si>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</si>
  <si>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</si>
  <si>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</si>
  <si>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</si>
  <si>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</si>
  <si>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</si>
  <si>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</si>
  <si>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</si>
  <si>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</si>
  <si>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</si>
  <si>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</si>
  <si>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</si>
  <si>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</si>
  <si>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</si>
  <si>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</si>
  <si>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</si>
  <si>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</si>
  <si>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</si>
  <si>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</si>
  <si>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</si>
  <si>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</si>
  <si>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</si>
  <si>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</si>
  <si>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</si>
  <si>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</si>
  <si>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</si>
  <si>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</si>
  <si>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</si>
  <si>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</si>
  <si>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</si>
  <si>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</si>
  <si>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</si>
  <si>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</si>
  <si>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</si>
  <si>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</si>
  <si>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</si>
  <si>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</si>
  <si>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</si>
  <si>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</si>
  <si>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</si>
  <si>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</si>
  <si>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</si>
  <si>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</si>
  <si>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</si>
  <si>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</si>
  <si>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</si>
  <si>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</si>
  <si>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</si>
  <si>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</si>
  <si>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</si>
  <si>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</si>
  <si>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</si>
  <si>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</si>
  <si>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</si>
  <si>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</si>
  <si>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</si>
  <si>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</si>
  <si>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</si>
  <si>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</si>
  <si>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</si>
  <si>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</si>
  <si>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</si>
  <si>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</si>
  <si>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</si>
  <si>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</si>
  <si>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</si>
  <si>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</si>
  <si>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</si>
  <si>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</si>
  <si>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</si>
  <si>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</si>
  <si>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</si>
  <si>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</si>
  <si>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</si>
  <si>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</si>
  <si>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</si>
  <si>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</si>
  <si>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</si>
  <si>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</si>
  <si>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</si>
  <si>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</si>
  <si>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</si>
  <si>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</si>
  <si>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</si>
  <si>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</si>
  <si>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</si>
  <si>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</si>
  <si>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</si>
  <si>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</si>
  <si>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</si>
  <si>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</si>
  <si>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</si>
  <si>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</si>
  <si>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</si>
  <si>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</si>
  <si>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</si>
  <si>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</si>
  <si>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</si>
  <si>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</si>
  <si>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</si>
  <si>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</si>
  <si>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</si>
  <si>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</si>
  <si>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</si>
  <si>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</si>
  <si>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</si>
  <si>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</si>
  <si>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</si>
  <si>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</si>
  <si>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</si>
  <si>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</si>
  <si>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</si>
  <si>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</si>
  <si>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</si>
  <si>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</si>
  <si>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</si>
  <si>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</si>
  <si>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</si>
  <si>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</si>
  <si>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</si>
  <si>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</si>
  <si>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</si>
  <si>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</si>
  <si>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</si>
  <si>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</si>
  <si>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</si>
  <si>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</si>
  <si>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</si>
  <si>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</si>
  <si>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</si>
  <si>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</si>
  <si>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</si>
  <si>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</si>
  <si>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</si>
  <si>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</si>
  <si>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</si>
  <si>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</si>
  <si>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</si>
  <si>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</si>
  <si>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</si>
  <si>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</si>
  <si>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</si>
  <si>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</si>
  <si>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</si>
  <si>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</si>
  <si>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</si>
  <si>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</si>
  <si>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</si>
  <si>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</si>
  <si>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</si>
  <si>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</si>
  <si>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</si>
  <si>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</si>
  <si>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</si>
  <si>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</si>
  <si>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</si>
  <si>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</si>
  <si>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</si>
  <si>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</si>
  <si>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</si>
  <si>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</si>
  <si>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</si>
  <si>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</si>
  <si>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</si>
  <si>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</si>
  <si>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</si>
  <si>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</si>
  <si>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</si>
  <si>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</si>
  <si>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</si>
  <si>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</si>
  <si>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</si>
  <si>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</si>
  <si>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</si>
  <si>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</si>
  <si>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</si>
  <si>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</si>
  <si>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</si>
  <si>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</si>
  <si>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</si>
  <si>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</si>
  <si>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</si>
  <si>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</si>
  <si>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</si>
  <si>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</si>
  <si>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</si>
  <si>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</si>
  <si>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</si>
  <si>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</si>
  <si>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</si>
  <si>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</si>
  <si>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</si>
  <si>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</si>
  <si>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</si>
  <si>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</si>
  <si>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</si>
  <si>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</si>
  <si>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</si>
  <si>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</si>
  <si>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</si>
  <si>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</si>
  <si>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</si>
  <si>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</si>
  <si>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</si>
  <si>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</si>
  <si>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</si>
  <si>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</si>
  <si>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</si>
  <si>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</si>
  <si>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</si>
  <si>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</si>
  <si>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</si>
  <si>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</si>
  <si>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</si>
  <si>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</si>
  <si>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</si>
  <si>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</si>
  <si>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</si>
  <si>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</si>
  <si>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</si>
  <si>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</si>
  <si>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</si>
  <si>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</si>
  <si>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</si>
  <si>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</si>
  <si>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</si>
  <si>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</si>
  <si>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</si>
  <si>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</si>
  <si>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</si>
  <si>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</si>
  <si>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</si>
  <si>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</si>
  <si>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</si>
  <si>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</si>
  <si>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</si>
  <si>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</si>
  <si>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</si>
  <si>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</si>
  <si>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</si>
  <si>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</si>
  <si>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</si>
  <si>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</si>
  <si>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</si>
  <si>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</si>
  <si>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</si>
  <si>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</si>
  <si>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</si>
  <si>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</si>
  <si>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</si>
  <si>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</si>
  <si>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</si>
  <si>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</si>
  <si>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</si>
  <si>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</si>
  <si>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</si>
  <si>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</si>
  <si>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</si>
  <si>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</si>
  <si>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</si>
  <si>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</si>
  <si>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</si>
  <si>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</si>
  <si>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</si>
  <si>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</si>
  <si>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</si>
  <si>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</si>
  <si>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</si>
  <si>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</si>
  <si>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</si>
  <si>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</si>
  <si>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</si>
  <si>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</si>
  <si>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</si>
  <si>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</si>
  <si>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</si>
  <si>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</si>
  <si>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</si>
  <si>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</si>
  <si>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</si>
  <si>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</si>
  <si>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</si>
  <si>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</si>
  <si>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</si>
  <si>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</si>
  <si>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</si>
  <si>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</si>
  <si>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</si>
  <si>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</si>
  <si>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</si>
  <si>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</si>
  <si>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</si>
  <si>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</si>
  <si>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</si>
  <si>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</si>
  <si>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</si>
  <si>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</si>
  <si>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</si>
  <si>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</si>
  <si>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</si>
  <si>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</si>
  <si>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</si>
  <si>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</si>
  <si>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</si>
  <si>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</si>
  <si>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</si>
  <si>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</si>
  <si>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</si>
  <si>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</si>
  <si>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</si>
  <si>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</si>
  <si>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</si>
  <si>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</si>
  <si>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</si>
  <si>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</si>
  <si>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</si>
  <si>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</si>
  <si>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</si>
  <si>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</si>
  <si>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</si>
  <si>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</si>
  <si>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</si>
  <si>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</si>
  <si>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</si>
  <si>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</si>
  <si>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</si>
  <si>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</si>
  <si>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</si>
  <si>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</si>
  <si>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</si>
  <si>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</si>
  <si>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</si>
  <si>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</si>
  <si>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</si>
  <si>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</si>
  <si>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</si>
  <si>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</si>
  <si>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</si>
  <si>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</si>
  <si>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</si>
  <si>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</si>
  <si>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</si>
  <si>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</si>
  <si>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</si>
  <si>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</si>
  <si>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</si>
  <si>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</si>
  <si>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</si>
  <si>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</si>
  <si>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</si>
  <si>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</si>
  <si>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</si>
  <si>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</si>
  <si>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</si>
  <si>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</si>
  <si>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</si>
  <si>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</si>
  <si>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</si>
  <si>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</si>
  <si>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</si>
  <si>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</si>
  <si>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</si>
  <si>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</si>
  <si>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</si>
  <si>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</si>
  <si>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</si>
  <si>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</si>
  <si>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</si>
  <si>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</si>
  <si>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</si>
  <si>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</si>
  <si>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</si>
  <si>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</si>
  <si>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</si>
  <si>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</si>
  <si>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</si>
  <si>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</si>
  <si>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</si>
  <si>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</si>
  <si>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</si>
  <si>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</si>
  <si>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</si>
  <si>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</si>
  <si>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</si>
  <si>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</si>
  <si>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</si>
  <si>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</si>
  <si>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</si>
  <si>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</si>
  <si>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</si>
  <si>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</si>
  <si>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</si>
  <si>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</si>
  <si>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</si>
  <si>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</si>
  <si>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</si>
  <si>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</si>
  <si>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</si>
  <si>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</si>
  <si>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</si>
  <si>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</si>
  <si>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</si>
  <si>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</si>
  <si>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</si>
  <si>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</si>
  <si>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</si>
  <si>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</si>
  <si>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</si>
  <si>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</si>
  <si>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</si>
  <si>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</si>
  <si>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</si>
  <si>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</si>
  <si>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</si>
  <si>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</si>
  <si>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</si>
  <si>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</si>
  <si>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</si>
  <si>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</si>
  <si>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</si>
  <si>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</si>
  <si>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</si>
  <si>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</si>
  <si>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</si>
  <si>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</si>
  <si>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</si>
  <si>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</si>
  <si>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</si>
  <si>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</si>
  <si>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</si>
  <si>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</si>
  <si>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</si>
  <si>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</si>
  <si>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</si>
  <si>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</si>
  <si>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</si>
  <si>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</si>
  <si>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</si>
  <si>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</si>
  <si>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</si>
  <si>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</si>
  <si>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</si>
  <si>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</si>
  <si>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</si>
  <si>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</si>
  <si>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</si>
  <si>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</si>
  <si>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</si>
  <si>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</si>
  <si>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</si>
  <si>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</si>
  <si>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</si>
  <si>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</si>
  <si>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</si>
  <si>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</si>
  <si>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</si>
  <si>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</si>
  <si>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</si>
  <si>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</si>
  <si>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</si>
  <si>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</si>
  <si>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</si>
  <si>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</si>
  <si>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</si>
  <si>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</si>
  <si>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</si>
  <si>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</si>
  <si>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</si>
  <si>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</si>
  <si>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</si>
  <si>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</si>
  <si>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</si>
  <si>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</si>
  <si>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</si>
  <si>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</si>
  <si>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</si>
  <si>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</si>
  <si>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</si>
  <si>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</si>
  <si>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</si>
  <si>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</si>
  <si>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</si>
  <si>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</si>
  <si>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</si>
  <si>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</si>
  <si>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</si>
  <si>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</si>
  <si>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</si>
  <si>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</si>
  <si>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</si>
  <si>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</si>
  <si>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</si>
  <si>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</si>
  <si>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</si>
  <si>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</si>
  <si>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</si>
  <si>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</si>
  <si>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</si>
  <si>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</si>
  <si>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</si>
  <si>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</si>
  <si>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</si>
  <si>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</si>
  <si>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</si>
  <si>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</si>
  <si>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</si>
  <si>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</si>
  <si>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</si>
  <si>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</si>
  <si>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</si>
  <si>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</si>
  <si>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</si>
  <si>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</si>
  <si>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</si>
  <si>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</si>
  <si>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</si>
  <si>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</si>
  <si>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</si>
  <si>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</si>
  <si>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</si>
  <si>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</si>
  <si>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</si>
  <si>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</si>
  <si>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</si>
  <si>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</si>
  <si>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</si>
  <si>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</si>
  <si>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</si>
  <si>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</si>
  <si>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</si>
  <si>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</si>
  <si>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</si>
  <si>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</si>
  <si>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</si>
  <si>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</si>
  <si>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</si>
  <si>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</si>
  <si>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</si>
  <si>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</si>
  <si>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</si>
  <si>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</si>
  <si>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</si>
  <si>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</si>
  <si>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</si>
  <si>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</si>
  <si>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</si>
  <si>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</si>
  <si>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</si>
  <si>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</si>
  <si>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</si>
  <si>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</si>
  <si>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</si>
  <si>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</si>
  <si>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</si>
  <si>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</si>
  <si>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</si>
  <si>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</si>
  <si>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</si>
  <si>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</si>
  <si>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</si>
  <si>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</si>
  <si>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</si>
  <si>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</si>
  <si>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</si>
  <si>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</si>
  <si>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</si>
  <si>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</si>
  <si>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</si>
  <si>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</si>
  <si>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</si>
  <si>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</si>
  <si>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</si>
  <si>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</si>
  <si>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</si>
  <si>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</si>
  <si>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</si>
  <si>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</si>
  <si>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</si>
  <si>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</si>
  <si>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</si>
  <si>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</si>
  <si>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</si>
  <si>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</si>
  <si>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</si>
  <si>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</si>
  <si>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</si>
  <si>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</si>
  <si>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</si>
  <si>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</si>
  <si>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</si>
  <si>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</si>
  <si>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</si>
  <si>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</si>
  <si>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</si>
  <si>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</si>
  <si>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</si>
  <si>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</si>
  <si>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</si>
  <si>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</si>
  <si>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</si>
  <si>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</si>
  <si>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</si>
  <si>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</si>
  <si>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</si>
  <si>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</si>
  <si>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</si>
  <si>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</si>
  <si>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</si>
  <si>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</si>
  <si>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</si>
  <si>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</si>
  <si>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</si>
  <si>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</si>
  <si>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</si>
  <si>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</si>
  <si>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</si>
  <si>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</si>
  <si>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</si>
  <si>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</si>
  <si>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</si>
  <si>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</si>
  <si>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</si>
  <si>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</si>
  <si>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</si>
  <si>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</si>
  <si>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</si>
  <si>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</si>
  <si>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</si>
  <si>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</si>
  <si>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</si>
  <si>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</si>
  <si>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</si>
  <si>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</si>
  <si>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</si>
  <si>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</si>
  <si>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</si>
  <si>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</si>
  <si>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</si>
  <si>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</si>
  <si>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</si>
  <si>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</si>
  <si>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</si>
  <si>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</si>
  <si>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</si>
  <si>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</si>
  <si>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</si>
  <si>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</si>
  <si>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</si>
  <si>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</si>
  <si>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</si>
  <si>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</si>
  <si>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</si>
  <si>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</si>
  <si>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</si>
  <si>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</si>
  <si>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</si>
  <si>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</si>
  <si>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</si>
  <si>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</si>
  <si>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</si>
  <si>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</si>
  <si>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</si>
  <si>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</si>
  <si>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</si>
  <si>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</si>
  <si>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</si>
  <si>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</si>
  <si>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</si>
  <si>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</si>
  <si>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</si>
  <si>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</si>
  <si>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</si>
  <si>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</si>
  <si>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</si>
  <si>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</si>
  <si>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</si>
  <si>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</si>
  <si>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</si>
  <si>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</si>
  <si>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</si>
  <si>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</si>
  <si>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</si>
  <si>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</si>
  <si>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</si>
  <si>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</si>
  <si>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</si>
  <si>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</si>
  <si>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</si>
  <si>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</si>
  <si>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</si>
  <si>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</si>
  <si>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</si>
  <si>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</si>
  <si>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</si>
  <si>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</si>
  <si>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</si>
  <si>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</si>
  <si>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</si>
  <si>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</si>
  <si>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</si>
  <si>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</si>
  <si>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</si>
  <si>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</si>
  <si>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</si>
  <si>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</si>
  <si>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</si>
  <si>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</si>
  <si>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</si>
  <si>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</si>
  <si>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</si>
  <si>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</si>
  <si>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</si>
  <si>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</si>
  <si>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</si>
  <si>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</si>
  <si>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</si>
  <si>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</si>
  <si>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</si>
  <si>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</si>
  <si>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</si>
  <si>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</si>
  <si>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</si>
  <si>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</si>
  <si>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</si>
  <si>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</si>
  <si>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</si>
  <si>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</si>
  <si>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</si>
  <si>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</si>
  <si>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</si>
  <si>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</si>
  <si>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</si>
  <si>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</si>
  <si>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</si>
  <si>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</si>
  <si>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</si>
  <si>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</si>
  <si>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</si>
  <si>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</si>
  <si>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</si>
  <si>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</si>
  <si>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</si>
  <si>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</si>
  <si>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</si>
  <si>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</si>
  <si>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</si>
  <si>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</si>
  <si>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</si>
  <si>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</si>
  <si>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</si>
  <si>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</si>
  <si>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</si>
  <si>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</si>
  <si>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</si>
  <si>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</si>
  <si>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</si>
  <si>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</si>
  <si>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</si>
  <si>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</si>
  <si>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</si>
  <si>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</si>
  <si>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</si>
  <si>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</si>
  <si>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</si>
  <si>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</si>
  <si>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</si>
  <si>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</si>
  <si>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</si>
  <si>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</si>
  <si>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</si>
  <si>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</si>
  <si>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</si>
  <si>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</si>
  <si>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</si>
  <si>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</si>
  <si>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</si>
  <si>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</si>
  <si>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</si>
  <si>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</si>
  <si>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</si>
  <si>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</si>
  <si>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</si>
  <si>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</si>
  <si>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</si>
  <si>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</si>
  <si>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</si>
  <si>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</si>
  <si>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</si>
  <si>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</si>
  <si>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</si>
  <si>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</si>
  <si>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</si>
  <si>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</si>
  <si>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</si>
  <si>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</si>
  <si>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</si>
  <si>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</si>
  <si>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</si>
  <si>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</si>
  <si>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</si>
  <si>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</si>
  <si>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</si>
  <si>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</si>
  <si>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</si>
  <si>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</si>
  <si>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</si>
  <si>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</si>
  <si>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</si>
  <si>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</si>
  <si>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</si>
  <si>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</si>
  <si>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</si>
  <si>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</si>
  <si>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</si>
  <si>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</si>
  <si>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</si>
  <si>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</si>
  <si>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</si>
  <si>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</si>
  <si>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</si>
  <si>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</si>
  <si>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</si>
  <si>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</si>
  <si>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</si>
  <si>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</si>
  <si>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</si>
  <si>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</si>
  <si>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</si>
  <si>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</si>
  <si>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</si>
  <si>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</si>
  <si>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</si>
  <si>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</si>
  <si>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</si>
  <si>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</si>
  <si>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</si>
  <si>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</si>
  <si>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</si>
  <si>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</si>
  <si>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</si>
  <si>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</si>
  <si>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</si>
  <si>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</si>
  <si>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</si>
  <si>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</si>
  <si>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</si>
  <si>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</si>
  <si>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</si>
  <si>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</si>
  <si>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</si>
  <si>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</si>
  <si>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</si>
  <si>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</si>
  <si>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</si>
  <si>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</si>
  <si>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</si>
  <si>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</si>
  <si>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</si>
  <si>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</si>
  <si>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</si>
  <si>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</si>
  <si>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</si>
  <si>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</si>
  <si>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</si>
  <si>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</si>
  <si>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</si>
  <si>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</si>
  <si>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</si>
  <si>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</si>
  <si>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</si>
  <si>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</si>
  <si>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</si>
  <si>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</si>
  <si>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</si>
  <si>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</si>
  <si>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</si>
  <si>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</si>
  <si>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</si>
  <si>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</si>
  <si>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</si>
  <si>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</si>
  <si>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</si>
  <si>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</si>
  <si>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</si>
  <si>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</si>
  <si>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</si>
  <si>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</si>
  <si>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</si>
  <si>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</si>
  <si>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</si>
  <si>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</si>
  <si>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</si>
  <si>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</si>
  <si>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</si>
  <si>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</si>
  <si>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</si>
  <si>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</si>
  <si>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</si>
  <si>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</si>
  <si>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</si>
  <si>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</si>
  <si>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</si>
  <si>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</si>
  <si>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</si>
  <si>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</si>
  <si>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</si>
  <si>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</si>
  <si>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</si>
  <si>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</si>
  <si>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</si>
  <si>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</si>
  <si>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</si>
  <si>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</si>
  <si>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</si>
  <si>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</si>
  <si>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</si>
  <si>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</si>
  <si>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</si>
  <si>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</si>
  <si>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</si>
  <si>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</si>
  <si>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</si>
  <si>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</si>
  <si>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</si>
  <si>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</si>
  <si>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</si>
  <si>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</si>
  <si>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</si>
  <si>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</si>
  <si>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</si>
  <si>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</si>
  <si>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</si>
  <si>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</si>
  <si>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</si>
  <si>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</si>
  <si>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</si>
  <si>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</si>
  <si>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</si>
  <si>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</si>
  <si>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</si>
  <si>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</si>
  <si>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</si>
  <si>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</si>
  <si>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</si>
  <si>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</si>
  <si>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</si>
  <si>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</si>
  <si>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</si>
  <si>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</si>
  <si>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</si>
  <si>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</si>
  <si>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</si>
  <si>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</si>
  <si>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</si>
  <si>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</si>
  <si>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</si>
  <si>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</si>
  <si>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</si>
  <si>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</si>
  <si>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</si>
  <si>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</si>
  <si>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</si>
  <si>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</si>
  <si>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</si>
  <si>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</si>
  <si>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</si>
  <si>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</si>
  <si>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</si>
  <si>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</si>
  <si>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</si>
  <si>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</si>
  <si>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</si>
  <si>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</si>
  <si>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</si>
  <si>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</si>
  <si>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</si>
  <si>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</si>
  <si>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</si>
  <si>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</si>
  <si>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</si>
  <si>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</si>
  <si>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</si>
  <si>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</si>
  <si>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</si>
  <si>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</si>
  <si>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</si>
  <si>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</si>
  <si>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</si>
  <si>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</si>
  <si>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</si>
  <si>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</si>
  <si>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</si>
  <si>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</si>
  <si>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</si>
  <si>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</si>
  <si>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</si>
  <si>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</si>
  <si>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</si>
  <si>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</si>
  <si>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</si>
  <si>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</si>
  <si>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</si>
  <si>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</si>
  <si>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</si>
  <si>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</si>
  <si>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</si>
  <si>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</si>
  <si>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</si>
  <si>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</si>
  <si>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</si>
  <si>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</si>
  <si>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</si>
  <si>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</si>
  <si>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</si>
  <si>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</si>
  <si>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</si>
  <si>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</si>
  <si>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</si>
  <si>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</si>
  <si>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</si>
  <si>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</si>
  <si>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</si>
  <si>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</si>
  <si>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</si>
  <si>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</si>
  <si>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</si>
  <si>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</si>
  <si>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</si>
  <si>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</si>
  <si>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</si>
  <si>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</si>
  <si>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</si>
  <si>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</si>
  <si>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</si>
  <si>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</si>
  <si>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</si>
  <si>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</si>
  <si>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</si>
  <si>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</si>
  <si>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</si>
  <si>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</si>
  <si>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</si>
  <si>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</si>
  <si>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</si>
  <si>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</si>
  <si>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</si>
  <si>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</si>
  <si>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</si>
  <si>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</si>
  <si>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</si>
  <si>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</si>
  <si>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</si>
  <si>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</si>
  <si>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</si>
  <si>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</si>
  <si>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</si>
  <si>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</si>
  <si>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</si>
  <si>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</si>
  <si>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</si>
  <si>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</si>
  <si>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</si>
  <si>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</si>
  <si>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</si>
  <si>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</si>
  <si>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</si>
  <si>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</si>
  <si>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</si>
  <si>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</si>
  <si>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</si>
  <si>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</si>
  <si>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</si>
  <si>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</si>
  <si>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</si>
  <si>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</si>
  <si>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</si>
  <si>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</si>
  <si>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</si>
  <si>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</si>
  <si>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</si>
  <si>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</si>
  <si>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</si>
  <si>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</si>
  <si>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</si>
  <si>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</si>
  <si>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</si>
  <si>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</si>
  <si>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</si>
  <si>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</si>
  <si>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</si>
  <si>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</si>
  <si>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</si>
  <si>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</si>
  <si>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</si>
  <si>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</si>
  <si>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</si>
  <si>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</si>
  <si>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</si>
  <si>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</si>
  <si>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</si>
  <si>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</si>
  <si>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</si>
  <si>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</si>
  <si>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</si>
  <si>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</si>
  <si>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</si>
  <si>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</si>
  <si>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</si>
  <si>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</si>
  <si>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</si>
  <si>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</si>
  <si>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</si>
  <si>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</si>
  <si>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</si>
  <si>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</si>
  <si>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</si>
  <si>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</si>
  <si>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</si>
  <si>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</si>
  <si>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</si>
  <si>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</si>
  <si>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</si>
  <si>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</si>
  <si>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</si>
  <si>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</si>
  <si>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</si>
  <si>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</si>
  <si>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</si>
  <si>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</si>
  <si>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</si>
  <si>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</si>
  <si>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</si>
  <si>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</si>
  <si>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</si>
  <si>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</si>
  <si>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</si>
  <si>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</si>
  <si>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</si>
  <si>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</si>
  <si>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</si>
  <si>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</si>
  <si>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</si>
  <si>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</si>
  <si>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</si>
  <si>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</si>
  <si>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</si>
  <si>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</si>
  <si>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</si>
  <si>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</si>
  <si>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</si>
  <si>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</si>
  <si>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</si>
  <si>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</si>
  <si>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</si>
  <si>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</si>
  <si>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</si>
  <si>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</si>
  <si>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</si>
  <si>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</si>
  <si>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</si>
  <si>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</si>
  <si>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</si>
  <si>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</si>
  <si>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</si>
  <si>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</si>
  <si>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</si>
  <si>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</si>
  <si>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</si>
  <si>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</si>
  <si>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</si>
  <si>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</si>
  <si>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</si>
  <si>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</si>
  <si>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</si>
  <si>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</si>
  <si>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</si>
  <si>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</si>
  <si>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</si>
  <si>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</si>
  <si>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</si>
  <si>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</si>
  <si>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</si>
  <si>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</si>
  <si>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</si>
  <si>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</si>
  <si>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</si>
  <si>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</si>
  <si>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</si>
  <si>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</si>
  <si>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</si>
  <si>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</si>
  <si>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</si>
  <si>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</si>
  <si>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</si>
  <si>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</si>
  <si>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</si>
  <si>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</si>
  <si>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</si>
  <si>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</si>
  <si>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</si>
  <si>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</si>
  <si>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</si>
  <si>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</si>
  <si>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</si>
  <si>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</si>
  <si>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</si>
  <si>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</si>
  <si>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</si>
  <si>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</si>
  <si>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</si>
  <si>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</si>
  <si>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</si>
  <si>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</si>
  <si>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</si>
  <si>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</si>
  <si>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</si>
  <si>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</si>
  <si>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</si>
  <si>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</si>
  <si>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</si>
  <si>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</si>
  <si>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</si>
  <si>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</si>
  <si>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</si>
  <si>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</si>
  <si>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</si>
  <si>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</si>
  <si>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</si>
  <si>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</si>
  <si>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</si>
  <si>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</si>
  <si>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</si>
  <si>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</si>
  <si>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</si>
  <si>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</si>
  <si>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</si>
  <si>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</si>
  <si>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</si>
  <si>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</si>
  <si>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</si>
  <si>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</si>
  <si>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</si>
  <si>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</si>
  <si>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</si>
  <si>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</si>
  <si>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</si>
  <si>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</si>
  <si>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</si>
  <si>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</si>
  <si>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</si>
  <si>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</si>
  <si>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</si>
  <si>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</si>
  <si>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</si>
  <si>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</si>
  <si>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</si>
  <si>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</si>
  <si>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</si>
  <si>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</si>
  <si>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</si>
  <si>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</si>
  <si>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</si>
  <si>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</si>
  <si>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</si>
  <si>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</si>
  <si>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</si>
  <si>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</si>
  <si>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</si>
  <si>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</si>
  <si>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</si>
  <si>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</si>
  <si>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</si>
  <si>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</si>
  <si>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</si>
  <si>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</si>
  <si>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</si>
  <si>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</si>
  <si>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</si>
  <si>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</si>
  <si>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</si>
  <si>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</si>
  <si>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</si>
  <si>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</si>
  <si>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</si>
  <si>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</si>
  <si>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</si>
  <si>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</si>
  <si>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</si>
  <si>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</si>
  <si>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</si>
  <si>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</si>
  <si>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</si>
  <si>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</si>
  <si>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</si>
  <si>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</si>
  <si>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</si>
  <si>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</si>
  <si>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</si>
  <si>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</si>
  <si>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</si>
  <si>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</si>
  <si>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</si>
  <si>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</si>
  <si>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</si>
  <si>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</si>
  <si>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</si>
  <si>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</si>
  <si>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</si>
  <si>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</si>
  <si>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</si>
  <si>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</si>
  <si>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</si>
  <si>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</si>
  <si>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</si>
  <si>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</si>
  <si>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</si>
  <si>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</si>
  <si>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</si>
  <si>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</si>
  <si>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</si>
  <si>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</si>
  <si>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</si>
  <si>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</si>
  <si>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</si>
  <si>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</si>
  <si>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</si>
  <si>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</si>
  <si>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</si>
  <si>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</si>
  <si>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</si>
  <si>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</si>
  <si>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</si>
  <si>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</si>
  <si>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</si>
  <si>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</si>
  <si>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</si>
  <si>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</si>
  <si>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</si>
  <si>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</si>
  <si>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</si>
  <si>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</si>
  <si>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</si>
  <si>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</si>
  <si>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</si>
  <si>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</si>
  <si>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</si>
  <si>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</si>
  <si>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</si>
  <si>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</si>
  <si>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</si>
  <si>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</si>
  <si>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</si>
  <si>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</si>
  <si>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</si>
  <si>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</si>
  <si>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</si>
  <si>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</si>
  <si>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</si>
  <si>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</si>
  <si>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</si>
  <si>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</si>
  <si>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</si>
  <si>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</si>
  <si>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</si>
  <si>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</si>
  <si>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</si>
  <si>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</si>
  <si>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</si>
  <si>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</si>
  <si>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</si>
  <si>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</si>
  <si>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</si>
  <si>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</si>
  <si>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</si>
  <si>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</si>
  <si>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</si>
  <si>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</si>
  <si>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</si>
  <si>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</si>
  <si>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</si>
  <si>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</si>
  <si>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</si>
  <si>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</si>
  <si>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</si>
  <si>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</si>
  <si>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</si>
  <si>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</si>
  <si>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</si>
  <si>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</si>
  <si>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</si>
  <si>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</si>
  <si>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</si>
  <si>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</si>
  <si>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</si>
  <si>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</si>
  <si>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</si>
  <si>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</si>
  <si>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</si>
  <si>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</si>
  <si>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</si>
  <si>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</si>
  <si>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</si>
  <si>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</si>
  <si>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</si>
  <si>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</si>
  <si>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</si>
  <si>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</si>
  <si>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</si>
  <si>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</si>
  <si>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</si>
  <si>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</si>
  <si>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</si>
  <si>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</si>
  <si>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</si>
  <si>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</si>
  <si>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</si>
  <si>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</si>
  <si>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</si>
  <si>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</si>
  <si>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</si>
  <si>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</si>
  <si>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</si>
  <si>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</si>
  <si>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</si>
  <si>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</si>
  <si>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</si>
  <si>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</si>
  <si>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</si>
  <si>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</si>
  <si>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</si>
  <si>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</si>
  <si>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</si>
  <si>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</si>
  <si>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</si>
  <si>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</si>
  <si>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</si>
  <si>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</si>
  <si>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</si>
  <si>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</si>
  <si>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</si>
  <si>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</si>
  <si>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</si>
  <si>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</si>
  <si>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</si>
  <si>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</si>
  <si>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</si>
  <si>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</si>
  <si>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</si>
  <si>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</si>
  <si>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</si>
  <si>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</si>
  <si>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</si>
  <si>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</si>
  <si>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</si>
  <si>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</si>
  <si>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</si>
  <si>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</si>
  <si>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</si>
  <si>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</si>
  <si>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</si>
  <si>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</si>
  <si>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</si>
  <si>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</si>
  <si>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</si>
  <si>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</si>
  <si>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</si>
  <si>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</si>
  <si>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</si>
  <si>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</si>
  <si>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</si>
  <si>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</si>
  <si>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</si>
  <si>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</si>
  <si>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</si>
  <si>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</si>
  <si>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</si>
  <si>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</si>
  <si>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</si>
  <si>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</si>
  <si>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</si>
  <si>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</si>
  <si>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</si>
  <si>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</si>
  <si>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</si>
  <si>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</si>
  <si>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</si>
  <si>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</si>
  <si>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</si>
  <si>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</si>
  <si>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</si>
  <si>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</si>
  <si>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</si>
  <si>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</si>
  <si>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</si>
  <si>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</si>
  <si>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</si>
  <si>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</si>
  <si>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</si>
  <si>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</si>
  <si>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</si>
  <si>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</si>
  <si>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</si>
  <si>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</si>
  <si>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</si>
  <si>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</si>
  <si>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</si>
  <si>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</si>
  <si>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</si>
  <si>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</si>
  <si>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</si>
  <si>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</si>
  <si>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</si>
  <si>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</si>
  <si>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</si>
  <si>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</si>
  <si>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</si>
  <si>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</si>
  <si>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</si>
  <si>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</si>
  <si>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</si>
  <si>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</si>
  <si>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</si>
  <si>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</si>
  <si>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</si>
  <si>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</si>
  <si>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</si>
  <si>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</si>
  <si>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</si>
  <si>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</si>
  <si>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</si>
  <si>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</si>
  <si>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</si>
  <si>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</si>
  <si>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</si>
  <si>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</si>
  <si>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</si>
  <si>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</si>
  <si>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</si>
  <si>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</si>
  <si>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</si>
  <si>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</si>
  <si>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</si>
  <si>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</si>
  <si>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</si>
  <si>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</si>
  <si>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</si>
  <si>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</si>
  <si>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</si>
  <si>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</si>
  <si>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</si>
  <si>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</si>
  <si>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</si>
  <si>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</si>
  <si>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</si>
  <si>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</si>
  <si>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</si>
  <si>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</si>
  <si>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</si>
  <si>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</si>
  <si>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</si>
  <si>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</si>
  <si>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</si>
  <si>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</si>
  <si>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</si>
  <si>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</si>
  <si>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</si>
  <si>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</si>
  <si>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</si>
  <si>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</si>
  <si>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</si>
  <si>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</si>
  <si>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</si>
  <si>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</si>
  <si>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</si>
  <si>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</si>
  <si>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</si>
  <si>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</si>
  <si>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</si>
  <si>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</si>
  <si>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</si>
  <si>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</si>
  <si>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</si>
  <si>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</si>
  <si>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</si>
  <si>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</si>
  <si>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</si>
  <si>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</si>
  <si>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</si>
  <si>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</si>
  <si>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</si>
  <si>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</si>
  <si>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</si>
  <si>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</si>
  <si>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</si>
  <si>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</si>
  <si>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</si>
  <si>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</si>
  <si>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</si>
  <si>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</si>
  <si>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</si>
  <si>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</si>
  <si>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</si>
  <si>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</si>
  <si>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</si>
  <si>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</si>
  <si>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</si>
  <si>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</si>
  <si>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</si>
  <si>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</si>
  <si>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</si>
  <si>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</si>
  <si>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</si>
  <si>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</si>
  <si>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</si>
  <si>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</si>
  <si>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</si>
  <si>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</si>
  <si>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</si>
  <si>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</si>
  <si>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</si>
  <si>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</si>
  <si>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</si>
  <si>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</si>
  <si>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</si>
  <si>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</si>
  <si>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</si>
  <si>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</si>
  <si>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</si>
  <si>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</si>
  <si>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</si>
  <si>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</si>
  <si>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</si>
  <si>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</si>
  <si>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</si>
  <si>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</si>
  <si>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</si>
  <si>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</si>
  <si>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</si>
  <si>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</si>
  <si>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</si>
  <si>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</si>
  <si>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</si>
  <si>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</si>
  <si>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</si>
  <si>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</si>
  <si>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</si>
  <si>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</si>
  <si>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</si>
  <si>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</si>
  <si>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</si>
  <si>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</si>
  <si>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</si>
  <si>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</si>
  <si>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</si>
  <si>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</si>
  <si>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</si>
  <si>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</si>
  <si>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</si>
  <si>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</si>
  <si>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</si>
  <si>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</si>
  <si>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</si>
  <si>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</si>
  <si>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</si>
  <si>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</si>
  <si>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</si>
  <si>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</si>
  <si>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</si>
  <si>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</si>
  <si>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</si>
  <si>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</si>
  <si>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</si>
  <si>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</si>
  <si>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</si>
  <si>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</si>
  <si>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</si>
  <si>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</si>
  <si>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</si>
  <si>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</si>
  <si>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</si>
  <si>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</si>
  <si>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</si>
  <si>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</si>
  <si>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</si>
  <si>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</si>
  <si>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</si>
  <si>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</si>
  <si>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</si>
  <si>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</si>
  <si>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</si>
  <si>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</si>
  <si>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</si>
  <si>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</si>
  <si>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</si>
  <si>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</si>
  <si>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</si>
  <si>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</si>
  <si>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</si>
  <si>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</si>
  <si>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</si>
  <si>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</si>
  <si>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</si>
  <si>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</si>
  <si>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</si>
  <si>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</si>
  <si>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</si>
  <si>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</si>
  <si>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</si>
  <si>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</si>
  <si>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</si>
  <si>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</si>
  <si>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</si>
  <si>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</si>
  <si>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</si>
  <si>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</si>
  <si>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</si>
  <si>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</si>
  <si>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</si>
  <si>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</si>
  <si>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</si>
  <si>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</si>
  <si>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</si>
  <si>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</si>
  <si>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</si>
  <si>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</si>
  <si>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</si>
  <si>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</si>
  <si>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</si>
  <si>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</si>
  <si>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</si>
  <si>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</si>
  <si>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</si>
  <si>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</si>
  <si>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</si>
  <si>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</si>
  <si>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</si>
  <si>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</si>
  <si>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</si>
  <si>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</si>
  <si>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</si>
  <si>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</si>
  <si>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</si>
  <si>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</si>
  <si>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</si>
  <si>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</si>
  <si>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</si>
  <si>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</si>
  <si>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</si>
  <si>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</si>
  <si>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</si>
  <si>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</si>
  <si>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</si>
  <si>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</si>
  <si>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</si>
  <si>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</si>
  <si>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</si>
  <si>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</si>
  <si>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</si>
  <si>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</si>
  <si>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</si>
  <si>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</si>
  <si>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</si>
  <si>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</si>
  <si>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</si>
  <si>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</si>
  <si>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</si>
  <si>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</si>
  <si>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</si>
  <si>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</si>
  <si>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</si>
  <si>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</si>
  <si>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</si>
  <si>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</si>
  <si>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</si>
  <si>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</si>
  <si>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</si>
  <si>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</si>
  <si>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</si>
  <si>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</si>
  <si>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</si>
  <si>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</si>
  <si>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</si>
  <si>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</si>
  <si>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</si>
  <si>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</si>
  <si>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</si>
  <si>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</si>
  <si>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</si>
  <si>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</si>
  <si>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</si>
  <si>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</si>
  <si>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</si>
  <si>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</si>
  <si>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</si>
  <si>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</si>
  <si>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</si>
  <si>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</si>
  <si>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</si>
  <si>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</si>
  <si>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</si>
  <si>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</si>
  <si>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</si>
  <si>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</si>
  <si>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</si>
  <si>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</si>
  <si>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</si>
  <si>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</si>
  <si>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</si>
  <si>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</si>
  <si>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</si>
  <si>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</si>
  <si>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</si>
  <si>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</si>
  <si>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</si>
  <si>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</si>
  <si>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</si>
  <si>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</si>
  <si>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</si>
  <si>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</si>
  <si>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</si>
  <si>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</si>
  <si>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</si>
  <si>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</si>
  <si>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</si>
  <si>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</si>
  <si>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</si>
  <si>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</si>
  <si>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</si>
  <si>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</si>
  <si>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</si>
  <si>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</si>
  <si>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</si>
  <si>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</si>
  <si>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</si>
  <si>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</si>
  <si>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</si>
  <si>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</si>
  <si>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</si>
  <si>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</si>
  <si>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</si>
  <si>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</si>
  <si>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</si>
  <si>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</si>
  <si>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</si>
  <si>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</si>
  <si>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</si>
  <si>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</si>
  <si>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</si>
  <si>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</si>
  <si>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</si>
  <si>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</si>
  <si>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</si>
  <si>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</si>
  <si>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</si>
  <si>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</si>
  <si>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</si>
  <si>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</si>
  <si>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</si>
  <si>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</si>
  <si>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</si>
  <si>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</si>
  <si>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</si>
  <si>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</si>
  <si>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</si>
  <si>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</si>
  <si>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</si>
  <si>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</si>
  <si>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</si>
  <si>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</si>
  <si>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</si>
  <si>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</si>
  <si>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</si>
  <si>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</si>
  <si>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</si>
  <si>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</si>
  <si>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</si>
  <si>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</si>
  <si>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</si>
  <si>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</si>
  <si>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</si>
  <si>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</si>
  <si>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</si>
  <si>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</si>
  <si>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</si>
  <si>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</si>
  <si>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</si>
  <si>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</si>
  <si>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</si>
  <si>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</si>
  <si>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</si>
  <si>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</si>
  <si>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</si>
  <si>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</si>
  <si>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</si>
  <si>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</si>
  <si>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</si>
  <si>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</si>
  <si>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</si>
  <si>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</si>
  <si>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</si>
  <si>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</si>
  <si>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</si>
  <si>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</si>
  <si>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</si>
  <si>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</si>
  <si>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</si>
  <si>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</si>
  <si>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</si>
  <si>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</si>
  <si>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</si>
  <si>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</si>
  <si>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</si>
  <si>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</si>
  <si>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</si>
  <si>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</si>
  <si>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</si>
  <si>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</si>
  <si>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</si>
  <si>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</si>
  <si>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</si>
  <si>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</si>
  <si>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</si>
  <si>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</si>
  <si>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</si>
  <si>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</si>
  <si>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</si>
  <si>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</si>
  <si>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</si>
  <si>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</si>
  <si>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</si>
  <si>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</si>
  <si>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</si>
  <si>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</si>
  <si>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</si>
  <si>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</si>
  <si>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</si>
  <si>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</si>
  <si>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</si>
  <si>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</si>
  <si>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</si>
  <si>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</si>
  <si>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</si>
  <si>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</si>
  <si>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</si>
  <si>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</si>
  <si>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</si>
  <si>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</si>
  <si>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</si>
  <si>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</si>
  <si>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</si>
  <si>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</si>
  <si>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</si>
  <si>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</si>
  <si>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</si>
  <si>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</si>
  <si>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</si>
  <si>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</si>
  <si>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</si>
  <si>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</si>
  <si>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</si>
  <si>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</si>
  <si>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</si>
  <si>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</si>
  <si>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</si>
  <si>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</si>
  <si>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</si>
  <si>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</si>
  <si>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</si>
  <si>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</si>
  <si>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</si>
  <si>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</si>
  <si>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</si>
  <si>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</si>
  <si>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</si>
  <si>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</si>
  <si>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</si>
  <si>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</si>
  <si>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</si>
  <si>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</si>
  <si>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</si>
  <si>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</si>
  <si>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</si>
  <si>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</si>
  <si>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</si>
  <si>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</si>
  <si>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</si>
  <si>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</si>
  <si>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</si>
  <si>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</si>
  <si>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</si>
  <si>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</si>
  <si>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</si>
  <si>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</si>
  <si>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</si>
  <si>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</si>
  <si>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</si>
  <si>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</si>
  <si>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</si>
  <si>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</si>
  <si>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</si>
  <si>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</si>
  <si>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</si>
  <si>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</si>
  <si>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</si>
  <si>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</si>
  <si>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</si>
  <si>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</si>
  <si>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</si>
  <si>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</si>
  <si>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</si>
  <si>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</si>
  <si>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</si>
  <si>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</si>
  <si>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</si>
  <si>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</si>
  <si>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</si>
  <si>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</si>
  <si>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</si>
  <si>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</si>
  <si>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</si>
  <si>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</si>
  <si>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</si>
  <si>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</si>
  <si>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</si>
  <si>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</si>
  <si>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</si>
  <si>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</si>
  <si>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</si>
  <si>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</si>
  <si>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</si>
  <si>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</si>
  <si>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</si>
  <si>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</si>
  <si>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</si>
  <si>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</si>
  <si>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</si>
  <si>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</si>
  <si>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</si>
  <si>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</si>
  <si>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</si>
  <si>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</si>
  <si>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</si>
  <si>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</si>
  <si>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</si>
  <si>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</si>
  <si>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</si>
  <si>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</si>
  <si>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</si>
  <si>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</si>
  <si>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</si>
  <si>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</si>
  <si>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</si>
  <si>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</si>
  <si>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</si>
  <si>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</si>
  <si>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</si>
  <si>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</si>
  <si>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</si>
  <si>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</si>
  <si>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</si>
  <si>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</si>
  <si>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</si>
  <si>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</si>
  <si>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</si>
  <si>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</si>
  <si>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</si>
  <si>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</si>
  <si>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</si>
  <si>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</si>
  <si>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</si>
  <si>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</si>
  <si>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</si>
  <si>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</si>
  <si>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</si>
  <si>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</si>
  <si>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</si>
  <si>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</si>
  <si>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</si>
  <si>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</si>
  <si>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</si>
  <si>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</si>
  <si>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</si>
  <si>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</si>
  <si>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</si>
  <si>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</si>
  <si>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</si>
  <si>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</si>
  <si>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</si>
  <si>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</si>
  <si>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</si>
  <si>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</si>
  <si>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</si>
  <si>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</si>
  <si>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</si>
  <si>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</si>
  <si>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</si>
  <si>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</si>
  <si>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</si>
  <si>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</si>
  <si>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</si>
  <si>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</si>
  <si>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</si>
  <si>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</si>
  <si>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</si>
  <si>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</si>
  <si>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</si>
  <si>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</si>
  <si>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</si>
  <si>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</si>
  <si>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</si>
  <si>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</si>
  <si>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</si>
  <si>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</si>
  <si>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</si>
  <si>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</si>
  <si>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</si>
  <si>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</si>
  <si>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</si>
  <si>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</si>
  <si>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</si>
  <si>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</si>
  <si>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</si>
  <si>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</si>
  <si>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</si>
  <si>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</si>
  <si>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</si>
  <si>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</si>
  <si>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</si>
  <si>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</si>
  <si>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</si>
  <si>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</si>
  <si>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</si>
  <si>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</si>
  <si>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</si>
  <si>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</si>
  <si>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</si>
  <si>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</si>
  <si>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</si>
  <si>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</si>
  <si>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</si>
  <si>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</si>
  <si>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</si>
  <si>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</si>
  <si>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</si>
  <si>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</si>
  <si>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</si>
  <si>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</si>
  <si>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</si>
  <si>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</si>
  <si>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</si>
  <si>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</si>
  <si>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</si>
  <si>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</si>
  <si>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</si>
  <si>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</si>
  <si>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</si>
  <si>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</si>
  <si>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</si>
  <si>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</si>
  <si>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</si>
  <si>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</si>
  <si>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</si>
  <si>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</si>
  <si>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</si>
  <si>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</si>
  <si>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</si>
  <si>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</si>
  <si>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</si>
  <si>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</si>
  <si>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</si>
  <si>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</si>
  <si>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</si>
  <si>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</si>
  <si>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</si>
  <si>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</si>
  <si>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</si>
  <si>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</si>
  <si>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</si>
  <si>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</si>
  <si>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</si>
  <si>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</si>
  <si>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</si>
  <si>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</si>
  <si>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</si>
  <si>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</si>
  <si>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</si>
  <si>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</si>
  <si>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</si>
  <si>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</si>
  <si>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</si>
  <si>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</si>
  <si>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</si>
  <si>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</si>
  <si>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</si>
  <si>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</si>
  <si>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</si>
  <si>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</si>
  <si>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</si>
  <si>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</si>
  <si>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</si>
  <si>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</si>
  <si>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</si>
  <si>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</si>
  <si>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</si>
  <si>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</si>
  <si>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</si>
  <si>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</si>
  <si>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</si>
  <si>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</si>
  <si>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</si>
  <si>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</si>
  <si>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</si>
  <si>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</si>
  <si>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</si>
  <si>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</si>
  <si>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</si>
  <si>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</si>
  <si>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</si>
  <si>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</si>
  <si>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</si>
  <si>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</si>
  <si>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</si>
  <si>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</si>
  <si>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</si>
  <si>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</si>
  <si>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</si>
  <si>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</si>
  <si>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</si>
  <si>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</si>
  <si>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</si>
  <si>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</si>
  <si>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</si>
  <si>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</si>
  <si>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</si>
  <si>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</si>
  <si>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</si>
  <si>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</si>
  <si>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</si>
  <si>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</si>
  <si>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</si>
  <si>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</si>
  <si>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</si>
  <si>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</si>
  <si>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</si>
  <si>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</si>
  <si>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</si>
  <si>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</si>
  <si>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</si>
  <si>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</si>
  <si>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</si>
  <si>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</si>
  <si>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</si>
  <si>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</si>
  <si>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</si>
  <si>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</si>
  <si>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</si>
  <si>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</si>
  <si>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</si>
  <si>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</si>
  <si>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</si>
  <si>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</si>
  <si>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</si>
  <si>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</si>
  <si>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</si>
  <si>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</si>
  <si>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</si>
  <si>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</si>
  <si>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</si>
  <si>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</si>
  <si>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</si>
  <si>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</si>
  <si>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</si>
  <si>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</si>
  <si>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</si>
  <si>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</si>
  <si>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</si>
  <si>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</si>
  <si>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</si>
  <si>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</si>
  <si>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</si>
  <si>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</si>
  <si>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</si>
  <si>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</si>
  <si>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</si>
  <si>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</si>
  <si>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</si>
  <si>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</si>
  <si>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</si>
  <si>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</si>
  <si>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</si>
  <si>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</si>
  <si>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</si>
  <si>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</si>
  <si>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</si>
  <si>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</si>
  <si>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</si>
  <si>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</si>
  <si>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</si>
  <si>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</si>
  <si>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</si>
  <si>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</si>
  <si>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</si>
  <si>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</si>
  <si>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</si>
  <si>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</si>
  <si>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</si>
  <si>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</si>
  <si>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</si>
  <si>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</si>
  <si>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</si>
  <si>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</si>
  <si>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</si>
  <si>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</si>
  <si>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</si>
  <si>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</si>
  <si>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</si>
  <si>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</si>
  <si>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</si>
  <si>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</si>
  <si>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</si>
  <si>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</si>
  <si>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</si>
  <si>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</si>
  <si>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</si>
  <si>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</si>
  <si>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</si>
  <si>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</si>
  <si>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</si>
  <si>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</si>
  <si>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</si>
  <si>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</si>
  <si>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</si>
  <si>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</si>
  <si>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</si>
  <si>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</si>
  <si>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</si>
  <si>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</si>
  <si>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</si>
  <si>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</si>
  <si>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</si>
  <si>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</si>
  <si>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</si>
  <si>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</si>
  <si>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</si>
  <si>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</si>
  <si>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</si>
  <si>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</si>
  <si>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</si>
  <si>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</si>
  <si>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</si>
  <si>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</si>
  <si>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</si>
  <si>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</si>
  <si>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</si>
  <si>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</si>
  <si>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</si>
  <si>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</si>
  <si>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</si>
  <si>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</si>
  <si>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</si>
  <si>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</si>
  <si>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</si>
  <si>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</si>
  <si>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</si>
  <si>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</si>
  <si>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</si>
  <si>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</si>
  <si>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</si>
  <si>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</si>
  <si>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</si>
  <si>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</si>
  <si>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</si>
  <si>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</si>
  <si>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</si>
  <si>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</si>
  <si>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</si>
  <si>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</si>
  <si>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</si>
  <si>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</si>
  <si>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</si>
  <si>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</si>
  <si>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</si>
  <si>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</si>
  <si>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</si>
  <si>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</si>
  <si>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</si>
  <si>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</si>
  <si>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</si>
  <si>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</si>
  <si>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</si>
  <si>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</si>
  <si>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</si>
  <si>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</si>
  <si>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</si>
  <si>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</si>
  <si>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</si>
  <si>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</si>
  <si>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</si>
  <si>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</si>
  <si>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</si>
  <si>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</si>
  <si>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</si>
  <si>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</si>
  <si>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</si>
  <si>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</si>
  <si>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</si>
  <si>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</si>
  <si>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</si>
  <si>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</si>
  <si>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</si>
  <si>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</si>
  <si>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</si>
  <si>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</si>
  <si>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</si>
  <si>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</si>
  <si>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</si>
  <si>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</si>
  <si>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</si>
  <si>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</si>
  <si>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</si>
  <si>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</si>
  <si>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</si>
  <si>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</si>
  <si>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</si>
  <si>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</si>
  <si>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</si>
  <si>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</si>
  <si>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</si>
  <si>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</si>
  <si>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</si>
  <si>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</si>
  <si>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</si>
  <si>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</si>
  <si>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</si>
  <si>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</si>
  <si>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</si>
  <si>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</si>
  <si>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</si>
  <si>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</si>
  <si>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</si>
  <si>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</si>
  <si>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</si>
  <si>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</si>
  <si>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</si>
  <si>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</si>
  <si>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</si>
  <si>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</si>
  <si>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</si>
  <si>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</si>
  <si>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</si>
  <si>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</si>
  <si>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</si>
  <si>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</si>
  <si>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</si>
  <si>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</si>
  <si>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</si>
  <si>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</si>
  <si>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</si>
  <si>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</si>
  <si>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</si>
  <si>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</si>
  <si>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</si>
  <si>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</si>
  <si>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</si>
  <si>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</si>
  <si>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</si>
  <si>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</si>
  <si>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</si>
  <si>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</si>
  <si>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</si>
  <si>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</si>
  <si>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</si>
  <si>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</si>
  <si>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</si>
  <si>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</si>
  <si>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</si>
  <si>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</si>
  <si>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</si>
  <si>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</si>
  <si>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</si>
  <si>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</si>
  <si>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</si>
  <si>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</si>
  <si>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</si>
  <si>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</si>
  <si>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</si>
  <si>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</si>
  <si>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</si>
  <si>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</si>
  <si>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</si>
  <si>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</si>
  <si>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</si>
  <si>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</si>
  <si>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</si>
  <si>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</si>
  <si>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</si>
  <si>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</si>
  <si>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</si>
  <si>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</si>
  <si>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</si>
  <si>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</si>
  <si>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</si>
  <si>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</si>
  <si>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</si>
  <si>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</si>
  <si>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</si>
  <si>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</si>
  <si>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</si>
  <si>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</si>
  <si>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</si>
  <si>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</si>
  <si>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</si>
  <si>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</si>
  <si>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</si>
  <si>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</si>
  <si>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</si>
  <si>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</si>
  <si>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</si>
  <si>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</si>
  <si>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</si>
  <si>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</si>
  <si>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</si>
  <si>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</si>
  <si>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</si>
  <si>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</si>
  <si>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</si>
  <si>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</si>
  <si>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</si>
  <si>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</si>
  <si>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</si>
  <si>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</si>
  <si>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</si>
  <si>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</si>
  <si>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</si>
  <si>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</si>
  <si>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</si>
  <si>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</si>
  <si>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</si>
  <si>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</si>
  <si>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</si>
  <si>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</si>
  <si>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</si>
  <si>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</si>
  <si>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</si>
  <si>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</si>
  <si>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</si>
  <si>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</si>
  <si>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</si>
  <si>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</si>
  <si>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</si>
  <si>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</si>
  <si>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</si>
  <si>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</si>
  <si>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</si>
  <si>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</si>
  <si>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</si>
  <si>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</si>
  <si>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</si>
  <si>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</si>
  <si>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</si>
  <si>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</si>
  <si>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</si>
  <si>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</si>
  <si>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</si>
  <si>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</si>
  <si>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</si>
  <si>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</si>
  <si>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</si>
  <si>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</si>
  <si>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</si>
  <si>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</si>
  <si>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</si>
  <si>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</si>
  <si>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</si>
  <si>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</si>
  <si>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</si>
  <si>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</si>
  <si>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</si>
  <si>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</si>
  <si>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</si>
  <si>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</si>
  <si>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</si>
  <si>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</si>
  <si>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</si>
  <si>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</si>
  <si>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</si>
  <si>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</si>
  <si>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</si>
  <si>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</si>
  <si>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</si>
  <si>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</si>
  <si>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</si>
  <si>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</si>
  <si>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</si>
  <si>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</si>
  <si>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</si>
  <si>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</si>
  <si>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</si>
  <si>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</si>
  <si>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</si>
  <si>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</si>
  <si>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</si>
  <si>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</si>
  <si>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</si>
  <si>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</si>
  <si>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</si>
  <si>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</si>
  <si>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</si>
  <si>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</si>
  <si>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</si>
  <si>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</si>
  <si>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</si>
  <si>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</si>
  <si>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</si>
  <si>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</si>
  <si>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</si>
  <si>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</si>
  <si>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</si>
  <si>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</si>
  <si>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</si>
  <si>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</si>
  <si>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</si>
  <si>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</si>
  <si>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</si>
  <si>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</si>
  <si>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</si>
  <si>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</si>
  <si>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</si>
  <si>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</si>
  <si>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</si>
  <si>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</si>
  <si>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</si>
  <si>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</si>
  <si>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</si>
  <si>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</si>
  <si>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</si>
  <si>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</si>
  <si>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</si>
  <si>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</si>
  <si>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</si>
  <si>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</si>
  <si>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</si>
  <si>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</si>
  <si>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</si>
  <si>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</si>
  <si>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</si>
  <si>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</si>
  <si>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</si>
  <si>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</si>
  <si>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</si>
  <si>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</si>
  <si>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</si>
  <si>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</si>
  <si>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</si>
  <si>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</si>
  <si>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</si>
  <si>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</si>
  <si>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</si>
  <si>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</si>
  <si>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</si>
  <si>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</si>
  <si>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</si>
  <si>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</si>
  <si>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</si>
  <si>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</si>
  <si>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</si>
  <si>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</si>
  <si>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</si>
  <si>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</si>
  <si>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</si>
  <si>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</si>
  <si>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</si>
  <si>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</si>
  <si>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</si>
  <si>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</si>
  <si>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</si>
  <si>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</si>
  <si>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</si>
  <si>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</si>
  <si>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</si>
  <si>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</si>
  <si>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</si>
  <si>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</si>
  <si>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</si>
  <si>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</si>
  <si>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</si>
  <si>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</si>
  <si>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</si>
  <si>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</si>
  <si>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</si>
  <si>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</si>
  <si>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</si>
  <si>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</si>
  <si>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</si>
  <si>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</si>
  <si>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</si>
  <si>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</si>
  <si>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</si>
  <si>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</si>
  <si>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</si>
  <si>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</si>
  <si>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</si>
  <si>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</si>
  <si>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</si>
  <si>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</si>
  <si>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</si>
  <si>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</si>
  <si>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</si>
  <si>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</si>
  <si>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</si>
  <si>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</si>
  <si>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</si>
  <si>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</si>
  <si>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</si>
  <si>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</si>
  <si>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</si>
  <si>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</si>
  <si>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</si>
  <si>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</si>
  <si>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</si>
  <si>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</si>
  <si>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</si>
  <si>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</si>
  <si>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</si>
  <si>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</si>
  <si>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</si>
  <si>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</si>
  <si>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</si>
  <si>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</si>
  <si>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</si>
  <si>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</si>
  <si>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</si>
  <si>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</si>
  <si>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</si>
  <si>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</si>
  <si>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</si>
  <si>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</si>
  <si>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</si>
  <si>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</si>
  <si>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</si>
  <si>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</si>
  <si>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</si>
  <si>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</si>
  <si>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</si>
  <si>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</si>
  <si>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</si>
  <si>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</si>
  <si>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</si>
  <si>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</si>
  <si>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</si>
  <si>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</si>
  <si>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</si>
  <si>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</si>
  <si>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</si>
  <si>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</si>
  <si>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</si>
  <si>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</si>
  <si>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</si>
  <si>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</si>
  <si>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</si>
  <si>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</si>
  <si>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</si>
  <si>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</si>
  <si>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</si>
  <si>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</si>
  <si>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</si>
  <si>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</si>
  <si>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</si>
  <si>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</si>
  <si>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</si>
  <si>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</si>
  <si>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</si>
  <si>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</si>
  <si>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</si>
  <si>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</si>
  <si>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</si>
  <si>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</si>
  <si>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</si>
  <si>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</si>
  <si>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</si>
  <si>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</si>
  <si>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</si>
  <si>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</si>
  <si>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</si>
  <si>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</si>
  <si>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</si>
  <si>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</si>
  <si>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</si>
  <si>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</si>
  <si>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</si>
  <si>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</si>
  <si>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</si>
  <si>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</si>
  <si>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</si>
  <si>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</si>
  <si>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</si>
  <si>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</si>
  <si>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</si>
  <si>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</si>
  <si>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</si>
  <si>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</si>
  <si>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</si>
  <si>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</si>
  <si>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</si>
  <si>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</si>
  <si>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</si>
  <si>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</si>
  <si>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</si>
  <si>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</si>
  <si>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</si>
  <si>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</si>
  <si>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</si>
  <si>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</si>
  <si>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</si>
  <si>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</si>
  <si>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</si>
  <si>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</si>
  <si>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</si>
  <si>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</si>
  <si>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</si>
  <si>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</si>
  <si>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</si>
  <si>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</si>
  <si>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</si>
  <si>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</si>
  <si>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</si>
  <si>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</si>
  <si>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</si>
  <si>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</si>
  <si>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</si>
  <si>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</si>
  <si>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</si>
  <si>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</si>
  <si>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</si>
  <si>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</si>
  <si>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</si>
  <si>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</si>
  <si>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</si>
  <si>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</si>
  <si>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</si>
  <si>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</si>
  <si>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</si>
  <si>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</si>
  <si>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</si>
  <si>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</si>
  <si>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</si>
  <si>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</si>
  <si>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</si>
  <si>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</si>
  <si>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</si>
  <si>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</si>
  <si>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</si>
  <si>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</si>
  <si>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</si>
  <si>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</si>
  <si>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</si>
  <si>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</si>
  <si>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</si>
  <si>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</si>
  <si>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</si>
  <si>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</si>
  <si>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</si>
  <si>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</si>
  <si>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</si>
  <si>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</si>
  <si>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</si>
  <si>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</si>
  <si>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</si>
  <si>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</si>
  <si>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</si>
  <si>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</si>
  <si>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</si>
  <si>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</si>
  <si>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</si>
  <si>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</si>
  <si>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</si>
  <si>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</si>
  <si>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</si>
  <si>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</si>
  <si>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</si>
  <si>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</si>
  <si>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</si>
  <si>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</si>
  <si>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</si>
  <si>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</si>
  <si>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</si>
  <si>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</si>
  <si>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</si>
  <si>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</si>
  <si>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</si>
  <si>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</si>
  <si>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</si>
  <si>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</si>
  <si>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</si>
  <si>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</si>
  <si>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</si>
  <si>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</si>
  <si>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</si>
  <si>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</si>
  <si>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</si>
  <si>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</si>
  <si>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</si>
  <si>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</si>
  <si>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</si>
  <si>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</si>
  <si>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</si>
  <si>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</si>
  <si>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</si>
  <si>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</si>
  <si>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</si>
  <si>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</si>
  <si>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</si>
  <si>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</si>
  <si>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</si>
  <si>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</si>
  <si>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</si>
  <si>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</si>
  <si>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</si>
  <si>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</si>
  <si>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</si>
  <si>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</si>
  <si>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</si>
  <si>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</si>
  <si>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</si>
  <si>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</si>
  <si>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</si>
  <si>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</si>
  <si>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</si>
  <si>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</si>
  <si>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</si>
  <si>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</si>
  <si>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</si>
  <si>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</si>
  <si>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</si>
  <si>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</si>
  <si>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</si>
  <si>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</si>
  <si>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</si>
  <si>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</si>
  <si>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</si>
  <si>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</si>
  <si>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</si>
  <si>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</si>
  <si>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</si>
  <si>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</si>
  <si>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</si>
  <si>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</si>
  <si>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</si>
  <si>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</si>
  <si>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</si>
  <si>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</si>
  <si>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</si>
  <si>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</si>
  <si>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</si>
  <si>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</si>
  <si>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</si>
  <si>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</si>
  <si>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</si>
  <si>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</si>
  <si>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</si>
  <si>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</si>
  <si>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</si>
  <si>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</si>
  <si>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</si>
  <si>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</si>
  <si>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</si>
  <si>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</si>
  <si>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</si>
  <si>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</si>
  <si>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</si>
  <si>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</si>
  <si>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</si>
  <si>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</si>
  <si>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</si>
  <si>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</si>
  <si>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</si>
  <si>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</si>
  <si>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</si>
  <si>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</si>
  <si>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</si>
  <si>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</si>
  <si>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</si>
  <si>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</si>
  <si>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</si>
  <si>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</si>
  <si>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</si>
  <si>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</si>
  <si>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</si>
  <si>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</si>
  <si>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</si>
  <si>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</si>
  <si>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</si>
  <si>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</si>
  <si>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</si>
  <si>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</si>
  <si>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</si>
  <si>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</si>
  <si>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</si>
  <si>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</si>
  <si>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</si>
  <si>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</si>
  <si>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</si>
  <si>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</si>
  <si>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</si>
  <si>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</si>
  <si>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</si>
  <si>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</si>
  <si>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</si>
  <si>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</si>
  <si>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</si>
  <si>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</si>
  <si>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</si>
  <si>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</si>
  <si>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</si>
  <si>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</si>
  <si>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</si>
  <si>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</si>
  <si>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</si>
  <si>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</si>
  <si>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</si>
  <si>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</si>
  <si>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</si>
  <si>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</si>
  <si>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</si>
  <si>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</si>
  <si>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</si>
  <si>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</si>
  <si>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</si>
  <si>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</si>
  <si>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</si>
  <si>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</si>
  <si>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</si>
  <si>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</si>
  <si>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</si>
  <si>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</si>
  <si>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</si>
  <si>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</si>
  <si>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</si>
  <si>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</si>
  <si>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</si>
  <si>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</si>
  <si>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</si>
  <si>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</si>
  <si>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</si>
  <si>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</si>
  <si>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</si>
  <si>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</si>
  <si>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</si>
  <si>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</si>
  <si>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</si>
  <si>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</si>
  <si>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</si>
  <si>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</si>
  <si>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</si>
  <si>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</si>
  <si>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</si>
  <si>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</si>
  <si>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</si>
  <si>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</si>
  <si>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</si>
  <si>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</si>
  <si>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</si>
  <si>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</si>
  <si>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</si>
  <si>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</si>
  <si>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</si>
  <si>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</si>
  <si>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</si>
  <si>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</si>
  <si>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</si>
  <si>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</si>
  <si>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</si>
  <si>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</si>
  <si>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</si>
  <si>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</si>
  <si>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</si>
  <si>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</si>
  <si>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</si>
  <si>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</si>
  <si>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</si>
  <si>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</si>
  <si>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</si>
  <si>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</si>
  <si>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</si>
  <si>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</si>
  <si>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</si>
  <si>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</si>
  <si>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</si>
  <si>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</si>
  <si>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</si>
  <si>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</si>
  <si>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</si>
  <si>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</si>
  <si>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</si>
  <si>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</si>
  <si>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</si>
  <si>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</si>
  <si>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</si>
  <si>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</si>
  <si>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</si>
  <si>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</si>
  <si>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</si>
  <si>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</si>
  <si>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</si>
  <si>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</si>
  <si>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</si>
  <si>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</si>
  <si>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</si>
  <si>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</si>
  <si>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</si>
  <si>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</si>
  <si>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</si>
  <si>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</si>
  <si>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</si>
  <si>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</si>
  <si>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</si>
  <si>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</si>
  <si>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</si>
  <si>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</si>
  <si>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</si>
  <si>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</si>
  <si>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</si>
  <si>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</si>
  <si>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</si>
  <si>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</si>
  <si>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</si>
  <si>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</si>
  <si>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</si>
  <si>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</si>
  <si>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</si>
  <si>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</si>
  <si>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</si>
  <si>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</si>
  <si>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</si>
  <si>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</si>
  <si>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</si>
  <si>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</si>
  <si>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</si>
  <si>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</si>
  <si>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</si>
  <si>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</si>
  <si>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</si>
  <si>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</si>
  <si>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</si>
  <si>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</si>
  <si>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</si>
  <si>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</si>
  <si>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</si>
  <si>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</si>
  <si>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</si>
  <si>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</si>
  <si>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</si>
  <si>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</si>
  <si>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</si>
  <si>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</si>
  <si>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</si>
  <si>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</si>
  <si>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</si>
  <si>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</si>
  <si>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</si>
  <si>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</si>
  <si>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</si>
  <si>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</si>
  <si>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</si>
  <si>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</si>
  <si>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</si>
  <si>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</si>
  <si>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</si>
  <si>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</si>
  <si>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</si>
  <si>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</si>
  <si>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</si>
  <si>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</si>
  <si>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</si>
  <si>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</si>
  <si>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</si>
  <si>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</si>
  <si>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</si>
  <si>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</si>
  <si>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</si>
  <si>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</si>
  <si>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</si>
  <si>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</si>
  <si>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</si>
  <si>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</si>
  <si>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</si>
  <si>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</si>
  <si>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</si>
  <si>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</si>
  <si>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</si>
  <si>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</si>
  <si>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</si>
  <si>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</si>
  <si>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</si>
  <si>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</si>
  <si>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</si>
  <si>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</si>
  <si>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</si>
  <si>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</si>
  <si>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</si>
  <si>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</si>
  <si>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</si>
  <si>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</si>
  <si>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</si>
  <si>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</si>
  <si>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</si>
  <si>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</si>
  <si>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</si>
  <si>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</si>
  <si>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</si>
  <si>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</si>
  <si>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</si>
  <si>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</si>
  <si>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</si>
  <si>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</si>
  <si>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</si>
  <si>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</si>
  <si>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</si>
  <si>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</si>
  <si>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</si>
  <si>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</si>
  <si>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</si>
  <si>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</si>
  <si>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</si>
  <si>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</si>
  <si>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</si>
  <si>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</si>
  <si>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</si>
  <si>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</si>
  <si>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</si>
  <si>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</si>
  <si>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</si>
  <si>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</si>
  <si>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</si>
  <si>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</si>
  <si>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</si>
  <si>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</si>
  <si>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</si>
  <si>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</si>
  <si>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</si>
  <si>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</si>
  <si>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</si>
  <si>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</si>
  <si>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</si>
  <si>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</si>
  <si>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</si>
  <si>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</si>
  <si>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</si>
  <si>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</si>
  <si>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</si>
  <si>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</si>
  <si>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</si>
  <si>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</si>
  <si>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</si>
  <si>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</si>
  <si>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</si>
  <si>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</si>
  <si>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</si>
  <si>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</si>
  <si>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</si>
  <si>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</si>
  <si>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</si>
  <si>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</si>
  <si>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</si>
  <si>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</si>
  <si>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</si>
  <si>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</si>
  <si>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</si>
  <si>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</si>
  <si>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</si>
  <si>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</si>
  <si>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</si>
  <si>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</si>
  <si>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</si>
  <si>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</si>
  <si>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</si>
  <si>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</si>
  <si>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</si>
  <si>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</si>
  <si>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</si>
  <si>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</si>
  <si>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</si>
  <si>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</si>
  <si>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</si>
  <si>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</si>
  <si>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</si>
  <si>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</si>
  <si>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</si>
  <si>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</si>
  <si>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</si>
  <si>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</si>
  <si>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</si>
  <si>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</si>
  <si>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</si>
  <si>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</si>
  <si>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</si>
  <si>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</si>
  <si>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</si>
  <si>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</si>
  <si>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</si>
  <si>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</si>
  <si>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</si>
  <si>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</si>
  <si>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</si>
  <si>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</si>
  <si>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</si>
  <si>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</si>
  <si>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</si>
  <si>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</si>
  <si>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</si>
  <si>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</si>
  <si>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</si>
  <si>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</si>
  <si>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</si>
  <si>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</si>
  <si>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</si>
  <si>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</si>
  <si>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</si>
  <si>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</si>
  <si>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</si>
  <si>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</si>
  <si>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</si>
  <si>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</si>
  <si>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</si>
  <si>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</si>
  <si>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</si>
  <si>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</si>
  <si>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</si>
  <si>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</si>
  <si>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</si>
  <si>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</si>
  <si>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</si>
  <si>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</si>
  <si>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</si>
  <si>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</si>
  <si>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</si>
  <si>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</si>
  <si>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</si>
  <si>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</si>
  <si>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</si>
  <si>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</si>
  <si>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</si>
  <si>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</si>
  <si>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</si>
  <si>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</si>
  <si>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</si>
  <si>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</si>
  <si>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</si>
  <si>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</si>
  <si>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</si>
  <si>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</si>
  <si>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</si>
  <si>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</si>
  <si>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</si>
  <si>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</si>
  <si>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</si>
  <si>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</si>
  <si>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</si>
  <si>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</si>
  <si>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</si>
  <si>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</si>
  <si>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</si>
  <si>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</si>
  <si>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</si>
  <si>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</si>
  <si>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</si>
  <si>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</si>
  <si>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</si>
  <si>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</si>
  <si>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</si>
  <si>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</si>
  <si>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</si>
  <si>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</si>
  <si>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</si>
  <si>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</si>
  <si>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</si>
  <si>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</si>
  <si>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</si>
  <si>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</si>
  <si>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</si>
  <si>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</si>
  <si>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</si>
  <si>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</si>
  <si>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</si>
  <si>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</si>
  <si>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</si>
  <si>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</si>
  <si>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</si>
  <si>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</si>
  <si>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</si>
  <si>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</si>
  <si>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</si>
  <si>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</si>
  <si>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</si>
  <si>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</si>
  <si>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</si>
  <si>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</si>
  <si>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</si>
  <si>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</si>
  <si>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</si>
  <si>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</si>
  <si>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</si>
  <si>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</si>
  <si>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</si>
  <si>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</si>
  <si>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</si>
  <si>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</si>
  <si>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</si>
  <si>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</si>
  <si>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</si>
  <si>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</si>
  <si>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</si>
  <si>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</si>
  <si>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</si>
  <si>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</si>
  <si>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</si>
  <si>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</si>
  <si>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</si>
  <si>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</si>
  <si>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</si>
  <si>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</si>
  <si>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</si>
  <si>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</si>
  <si>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</si>
  <si>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</si>
  <si>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</si>
  <si>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</si>
  <si>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</si>
  <si>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</si>
  <si>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</si>
  <si>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</si>
  <si>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</si>
  <si>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</si>
  <si>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</si>
  <si>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</si>
  <si>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</si>
  <si>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</si>
  <si>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</si>
  <si>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</si>
  <si>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</si>
  <si>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</si>
  <si>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</si>
  <si>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</si>
  <si>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</si>
  <si>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</si>
  <si>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</si>
  <si>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</si>
  <si>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</si>
  <si>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</si>
  <si>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</si>
  <si>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</si>
  <si>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</si>
  <si>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</si>
  <si>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</si>
  <si>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</si>
  <si>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</si>
  <si>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</si>
  <si>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</si>
  <si>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</si>
  <si>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</si>
  <si>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</si>
  <si>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</si>
  <si>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</si>
  <si>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</si>
  <si>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</si>
  <si>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</si>
  <si>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</si>
  <si>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</si>
  <si>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</si>
  <si>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</si>
  <si>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</si>
  <si>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</si>
  <si>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</si>
  <si>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</si>
  <si>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</si>
  <si>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</si>
  <si>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</si>
  <si>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</si>
  <si>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</si>
  <si>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</si>
  <si>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</si>
  <si>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</si>
  <si>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</si>
  <si>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</si>
  <si>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</si>
  <si>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</si>
  <si>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</si>
  <si>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</si>
  <si>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</si>
  <si>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</si>
  <si>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</si>
  <si>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</si>
  <si>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</si>
  <si>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</si>
  <si>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</si>
  <si>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</si>
  <si>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</si>
  <si>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</si>
  <si>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</si>
  <si>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</si>
  <si>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</si>
  <si>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</si>
  <si>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</si>
  <si>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</si>
  <si>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</si>
  <si>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</si>
  <si>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</si>
  <si>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</si>
  <si>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</si>
  <si>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</si>
  <si>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</si>
  <si>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</si>
  <si>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</si>
  <si>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</si>
  <si>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</si>
  <si>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</si>
  <si>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</si>
  <si>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</si>
  <si>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</si>
  <si>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</si>
  <si>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</si>
  <si>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</si>
  <si>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</si>
  <si>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</si>
  <si>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</si>
  <si>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</si>
  <si>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</si>
  <si>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</si>
  <si>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</si>
  <si>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</si>
  <si>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</si>
  <si>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</si>
  <si>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</si>
  <si>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</si>
  <si>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</si>
  <si>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</si>
  <si>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</si>
  <si>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</si>
  <si>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</si>
  <si>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</si>
  <si>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</si>
  <si>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</si>
  <si>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</si>
  <si>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</si>
  <si>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</si>
  <si>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</si>
  <si>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</si>
  <si>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</si>
  <si>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</si>
  <si>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</si>
  <si>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</si>
  <si>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</si>
  <si>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</si>
  <si>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</si>
  <si>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</si>
  <si>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</si>
  <si>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</si>
  <si>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</si>
  <si>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</si>
  <si>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</si>
  <si>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</si>
  <si>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</si>
  <si>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</si>
  <si>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</si>
  <si>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</si>
  <si>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</si>
  <si>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</si>
  <si>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</si>
  <si>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</si>
  <si>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</si>
  <si>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</si>
  <si>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</si>
  <si>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</si>
  <si>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</si>
  <si>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</si>
  <si>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</si>
  <si>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</si>
  <si>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</si>
  <si>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</si>
  <si>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</si>
  <si>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</si>
  <si>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</si>
  <si>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</si>
  <si>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</si>
  <si>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</si>
  <si>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</si>
  <si>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</si>
  <si>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</si>
  <si>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</si>
  <si>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</si>
  <si>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</si>
  <si>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</si>
  <si>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</si>
  <si>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</si>
  <si>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</si>
  <si>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</si>
  <si>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</si>
  <si>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</si>
  <si>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</si>
  <si>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</si>
  <si>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</si>
  <si>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</si>
  <si>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</si>
  <si>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</si>
  <si>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</si>
  <si>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</si>
  <si>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</si>
  <si>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</si>
  <si>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</si>
  <si>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</si>
  <si>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</si>
  <si>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</si>
  <si>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</si>
  <si>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</si>
  <si>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</si>
  <si>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</si>
  <si>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</si>
  <si>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</si>
  <si>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</si>
  <si>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</si>
  <si>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</si>
  <si>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</si>
  <si>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</si>
  <si>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</si>
  <si>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</si>
  <si>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</si>
  <si>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</si>
  <si>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</si>
  <si>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</si>
  <si>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</si>
  <si>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</si>
  <si>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</si>
  <si>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</si>
  <si>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</si>
  <si>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</si>
  <si>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</si>
  <si>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</si>
  <si>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</si>
  <si>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</si>
  <si>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</si>
  <si>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</si>
  <si>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</si>
  <si>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</si>
  <si>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</si>
  <si>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</si>
  <si>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</si>
  <si>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</si>
  <si>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</si>
  <si>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</si>
  <si>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</si>
  <si>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</si>
  <si>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</si>
  <si>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</si>
  <si>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</si>
  <si>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</si>
  <si>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</si>
  <si>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</si>
  <si>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</si>
  <si>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</si>
  <si>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</si>
  <si>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</si>
  <si>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</si>
  <si>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</si>
  <si>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</si>
  <si>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</si>
  <si>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</si>
  <si>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</si>
  <si>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</si>
  <si>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</si>
  <si>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</si>
  <si>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</si>
  <si>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</si>
  <si>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</si>
  <si>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</si>
  <si>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</si>
  <si>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</si>
  <si>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</si>
  <si>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</si>
  <si>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</si>
  <si>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</si>
  <si>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</si>
  <si>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</si>
  <si>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</si>
  <si>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</si>
  <si>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</si>
  <si>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</si>
  <si>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</si>
  <si>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</si>
  <si>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</si>
  <si>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</si>
  <si>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</si>
  <si>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</si>
  <si>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</si>
  <si>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</si>
  <si>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</si>
  <si>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</si>
  <si>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</si>
  <si>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</si>
  <si>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</si>
  <si>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</si>
  <si>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</si>
  <si>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</si>
  <si>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</si>
  <si>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</si>
  <si>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</si>
  <si>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</si>
  <si>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</si>
  <si>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</si>
  <si>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</si>
  <si>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</si>
  <si>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</si>
  <si>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</si>
  <si>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</si>
  <si>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</si>
  <si>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</si>
  <si>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</si>
  <si>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</si>
  <si>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</si>
  <si>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</si>
  <si>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</si>
  <si>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</si>
  <si>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</si>
  <si>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</si>
  <si>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</si>
  <si>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</si>
  <si>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</si>
  <si>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</si>
  <si>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</si>
  <si>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</si>
  <si>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</si>
  <si>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</si>
  <si>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</si>
  <si>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</si>
  <si>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</si>
  <si>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</si>
  <si>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</si>
  <si>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</si>
  <si>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</si>
  <si>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</si>
  <si>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</si>
  <si>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</si>
  <si>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</si>
  <si>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</si>
  <si>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</si>
  <si>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</si>
  <si>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</si>
  <si>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</si>
  <si>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</si>
  <si>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</si>
  <si>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</si>
  <si>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</si>
  <si>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</si>
  <si>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</si>
  <si>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</si>
  <si>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</si>
  <si>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</si>
  <si>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</si>
  <si>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</si>
  <si>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</si>
  <si>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</si>
  <si>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</si>
  <si>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</si>
  <si>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</si>
  <si>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</si>
  <si>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</si>
  <si>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</si>
  <si>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</si>
  <si>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</si>
  <si>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</si>
  <si>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</si>
  <si>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</si>
  <si>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</si>
  <si>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</si>
  <si>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</si>
  <si>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</si>
  <si>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</si>
  <si>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</si>
  <si>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</si>
  <si>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</si>
  <si>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</si>
  <si>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</si>
  <si>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</si>
  <si>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</si>
  <si>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</si>
  <si>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</si>
  <si>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</si>
  <si>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</si>
  <si>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</si>
  <si>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</si>
  <si>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</si>
  <si>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</si>
  <si>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</si>
  <si>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</si>
  <si>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</si>
  <si>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</si>
  <si>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</si>
  <si>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</si>
  <si>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</si>
  <si>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</si>
  <si>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</si>
  <si>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</si>
  <si>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</si>
  <si>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</si>
  <si>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</si>
  <si>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</si>
  <si>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</si>
  <si>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</si>
  <si>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</si>
  <si>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</si>
  <si>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</si>
  <si>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</si>
  <si>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</si>
  <si>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</si>
  <si>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</si>
  <si>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</si>
  <si>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</si>
  <si>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</si>
  <si>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</si>
  <si>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</si>
  <si>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</si>
  <si>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</si>
  <si>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</si>
  <si>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</si>
  <si>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</si>
  <si>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</si>
  <si>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</si>
  <si>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</si>
  <si>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</si>
  <si>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</si>
  <si>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</si>
  <si>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</si>
  <si>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</si>
  <si>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</si>
  <si>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</si>
  <si>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</si>
  <si>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</si>
  <si>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</si>
  <si>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</si>
  <si>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</si>
  <si>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</si>
  <si>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</si>
  <si>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</si>
  <si>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</si>
  <si>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</si>
  <si>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</si>
  <si>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</si>
  <si>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</si>
  <si>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</si>
  <si>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</si>
  <si>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</si>
  <si>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</si>
  <si>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</si>
  <si>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</si>
  <si>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</si>
  <si>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</si>
  <si>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</si>
  <si>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</si>
  <si>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</si>
  <si>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</si>
  <si>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</si>
  <si>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</si>
  <si>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</si>
  <si>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</si>
  <si>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</si>
  <si>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</si>
  <si>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</si>
  <si>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</si>
  <si>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</si>
  <si>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</si>
  <si>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</si>
  <si>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</si>
  <si>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</si>
  <si>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</si>
  <si>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</si>
  <si>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</si>
  <si>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</si>
  <si>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</si>
  <si>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</si>
  <si>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</si>
  <si>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</si>
  <si>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</si>
  <si>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</si>
  <si>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</si>
  <si>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</si>
  <si>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</si>
  <si>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</si>
  <si>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</si>
  <si>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</si>
  <si>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</si>
  <si>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</si>
  <si>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</si>
  <si>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</si>
  <si>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</si>
  <si>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</si>
  <si>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</si>
  <si>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</si>
  <si>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</si>
  <si>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</si>
  <si>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</si>
  <si>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</si>
  <si>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</si>
  <si>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</si>
  <si>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</si>
  <si>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</si>
  <si>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</si>
  <si>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</si>
  <si>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</si>
  <si>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</si>
  <si>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</si>
  <si>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</si>
  <si>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</si>
  <si>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</si>
  <si>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</si>
  <si>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</si>
  <si>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</si>
  <si>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</si>
  <si>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</si>
  <si>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</si>
  <si>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</si>
  <si>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</si>
  <si>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</si>
  <si>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</si>
  <si>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</si>
  <si>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</si>
  <si>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</si>
  <si>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</si>
  <si>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</si>
  <si>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</si>
  <si>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</si>
  <si>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</si>
  <si>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</si>
  <si>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</si>
  <si>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</si>
  <si>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</si>
  <si>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</si>
  <si>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</si>
  <si>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</si>
  <si>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</si>
  <si>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</si>
  <si>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</si>
  <si>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</si>
  <si>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</si>
  <si>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</si>
  <si>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</si>
  <si>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</si>
  <si>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</si>
  <si>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</si>
  <si>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</si>
  <si>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</si>
  <si>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</si>
  <si>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</si>
  <si>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</si>
  <si>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</si>
  <si>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</si>
  <si>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</si>
  <si>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</si>
  <si>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</si>
  <si>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</si>
  <si>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</si>
  <si>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</si>
  <si>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</si>
  <si>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</si>
  <si>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</si>
  <si>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</si>
  <si>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</si>
  <si>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</si>
  <si>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</si>
  <si>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</si>
  <si>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</si>
  <si>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</si>
  <si>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</si>
  <si>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</si>
  <si>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</si>
  <si>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</si>
  <si>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</si>
  <si>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</si>
  <si>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</si>
  <si>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</si>
  <si>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</si>
  <si>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</si>
  <si>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</si>
  <si>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</si>
  <si>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</si>
  <si>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</si>
  <si>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</si>
  <si>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</si>
  <si>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</si>
  <si>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</si>
  <si>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</si>
  <si>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</si>
  <si>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</si>
  <si>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</si>
  <si>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</si>
  <si>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</si>
  <si>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</si>
  <si>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</si>
  <si>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</si>
  <si>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</si>
  <si>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</si>
  <si>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</si>
  <si>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</si>
  <si>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</si>
  <si>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</si>
  <si>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</si>
  <si>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</si>
  <si>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</si>
  <si>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</si>
  <si>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</si>
  <si>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</si>
  <si>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</si>
  <si>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</si>
  <si>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</si>
  <si>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</si>
  <si>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</si>
  <si>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</si>
  <si>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</si>
  <si>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</si>
  <si>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</si>
  <si>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</si>
  <si>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</si>
  <si>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</si>
  <si>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</si>
  <si>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</si>
  <si>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</si>
  <si>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</si>
  <si>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</si>
  <si>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</si>
  <si>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</si>
  <si>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</si>
  <si>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</si>
  <si>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</si>
  <si>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</si>
  <si>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</si>
  <si>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</si>
  <si>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</si>
  <si>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</si>
  <si>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</si>
  <si>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</si>
  <si>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</si>
  <si>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</si>
  <si>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</si>
  <si>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</si>
  <si>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</si>
  <si>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</si>
  <si>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</si>
  <si>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</si>
  <si>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</si>
  <si>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</si>
  <si>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</si>
  <si>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</si>
  <si>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</si>
  <si>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</si>
  <si>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</si>
  <si>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</si>
  <si>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</si>
  <si>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</si>
  <si>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</si>
  <si>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</si>
  <si>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</si>
  <si>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</si>
  <si>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</si>
  <si>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</si>
  <si>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</si>
  <si>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</si>
  <si>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</si>
  <si>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</si>
  <si>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</si>
  <si>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</si>
  <si>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</si>
  <si>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</si>
  <si>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</si>
  <si>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</si>
  <si>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</si>
  <si>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</si>
  <si>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</si>
  <si>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</si>
  <si>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</si>
  <si>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</si>
  <si>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</si>
  <si>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</si>
  <si>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</si>
  <si>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</si>
  <si>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</si>
  <si>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</si>
  <si>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</si>
  <si>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</si>
  <si>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</si>
  <si>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</si>
  <si>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</si>
  <si>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</si>
  <si>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</si>
  <si>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</si>
  <si>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</si>
  <si>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</si>
  <si>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</si>
  <si>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</si>
  <si>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</si>
  <si>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</si>
  <si>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</si>
  <si>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</si>
  <si>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</si>
  <si>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</si>
  <si>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</si>
  <si>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</si>
  <si>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</si>
  <si>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</si>
  <si>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</si>
  <si>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</si>
  <si>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</si>
  <si>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</si>
  <si>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</si>
  <si>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</si>
  <si>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</si>
  <si>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</si>
  <si>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</si>
  <si>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</si>
  <si>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</si>
  <si>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</si>
  <si>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</si>
  <si>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</si>
  <si>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</si>
  <si>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</si>
  <si>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</si>
  <si>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</si>
  <si>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</si>
  <si>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</si>
  <si>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</si>
  <si>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</si>
  <si>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</si>
  <si>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</si>
  <si>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</si>
  <si>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</si>
  <si>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</si>
  <si>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</si>
  <si>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</si>
  <si>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</si>
  <si>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</si>
  <si>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</si>
  <si>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</si>
  <si>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</si>
  <si>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</si>
  <si>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</si>
  <si>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</si>
  <si>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</si>
  <si>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</si>
  <si>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</si>
  <si>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</si>
  <si>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</si>
  <si>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</si>
  <si>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</si>
  <si>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</si>
  <si>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</si>
  <si>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</si>
  <si>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</si>
  <si>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</si>
  <si>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</si>
  <si>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</si>
  <si>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</si>
  <si>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</si>
  <si>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</si>
  <si>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</si>
  <si>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</si>
  <si>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</si>
  <si>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</si>
  <si>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</si>
  <si>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</si>
  <si>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</si>
  <si>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</si>
  <si>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</si>
  <si>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</si>
  <si>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</si>
  <si>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</si>
  <si>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</si>
  <si>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</si>
  <si>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</si>
  <si>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</si>
  <si>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</si>
  <si>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</si>
  <si>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</si>
  <si>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</si>
  <si>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</si>
  <si>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</si>
  <si>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</si>
  <si>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</si>
  <si>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</si>
  <si>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</si>
  <si>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</si>
  <si>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</si>
  <si>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</si>
  <si>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</si>
  <si>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</si>
  <si>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</si>
  <si>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</si>
  <si>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</si>
  <si>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</si>
  <si>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</si>
  <si>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</si>
  <si>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</si>
  <si>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</si>
  <si>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</si>
  <si>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</si>
  <si>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</si>
  <si>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</si>
  <si>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</si>
  <si>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</si>
  <si>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</si>
  <si>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</si>
  <si>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</si>
  <si>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</si>
  <si>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</si>
  <si>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</si>
  <si>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</si>
  <si>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</si>
  <si>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</si>
  <si>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</si>
  <si>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</si>
  <si>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</si>
  <si>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</si>
  <si>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</si>
  <si>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</si>
  <si>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</si>
  <si>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</si>
  <si>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</si>
  <si>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</si>
  <si>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</si>
  <si>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</si>
  <si>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</si>
  <si>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</si>
  <si>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</si>
  <si>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</si>
  <si>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</si>
  <si>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</si>
  <si>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</si>
  <si>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</si>
  <si>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</si>
  <si>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</si>
  <si>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</si>
  <si>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</si>
  <si>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</si>
  <si>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</si>
  <si>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</si>
  <si>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</si>
  <si>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</si>
  <si>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</si>
  <si>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</si>
  <si>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</si>
  <si>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</si>
  <si>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</si>
  <si>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</si>
  <si>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</si>
  <si>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</si>
  <si>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</si>
  <si>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</si>
  <si>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</si>
  <si>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</si>
  <si>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</si>
  <si>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</si>
  <si>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</si>
  <si>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</si>
  <si>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</si>
  <si>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</si>
  <si>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</si>
  <si>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</si>
  <si>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</si>
  <si>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</si>
  <si>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</si>
  <si>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</si>
  <si>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</si>
  <si>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</si>
  <si>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</si>
  <si>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</si>
  <si>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</si>
  <si>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</si>
  <si>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</si>
  <si>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</si>
  <si>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</si>
  <si>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</si>
  <si>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</si>
  <si>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</si>
  <si>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</si>
  <si>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</si>
  <si>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</si>
  <si>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</si>
  <si>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</si>
  <si>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</si>
  <si>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</si>
  <si>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</si>
  <si>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</si>
  <si>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</si>
  <si>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</si>
  <si>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</si>
  <si>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</si>
  <si>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</si>
  <si>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</si>
  <si>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</si>
  <si>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</si>
  <si>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</si>
  <si>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</si>
  <si>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</si>
  <si>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</si>
  <si>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</si>
  <si>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</si>
  <si>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</si>
  <si>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</si>
  <si>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</si>
  <si>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</si>
  <si>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</si>
  <si>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</si>
  <si>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</si>
  <si>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</si>
  <si>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</si>
  <si>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</si>
  <si>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</si>
  <si>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</si>
  <si>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</si>
  <si>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</si>
  <si>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</si>
  <si>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</si>
  <si>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</si>
  <si>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</si>
  <si>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</si>
  <si>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</si>
  <si>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</si>
  <si>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</si>
  <si>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</si>
  <si>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</si>
  <si>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</si>
  <si>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</si>
  <si>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</si>
  <si>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</si>
  <si>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</si>
  <si>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</si>
  <si>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</si>
  <si>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</si>
  <si>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</si>
  <si>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</si>
  <si>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</si>
  <si>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</si>
  <si>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</si>
  <si>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</si>
  <si>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</si>
  <si>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</si>
  <si>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</si>
  <si>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</si>
  <si>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</si>
  <si>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</si>
  <si>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</si>
  <si>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</si>
  <si>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</si>
  <si>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</si>
  <si>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</si>
  <si>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</si>
  <si>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</si>
  <si>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</si>
  <si>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</si>
  <si>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</si>
  <si>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</si>
  <si>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</si>
  <si>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</si>
  <si>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</si>
  <si>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</si>
  <si>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</si>
  <si>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</si>
  <si>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</si>
  <si>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</si>
  <si>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</si>
  <si>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</si>
  <si>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</si>
  <si>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</si>
  <si>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</si>
  <si>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</si>
  <si>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</si>
  <si>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</si>
  <si>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</si>
  <si>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</si>
  <si>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</si>
  <si>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</si>
  <si>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</si>
  <si>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</si>
  <si>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</si>
  <si>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</si>
  <si>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</si>
  <si>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</si>
  <si>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</si>
  <si>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</si>
  <si>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</si>
  <si>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</si>
  <si>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</si>
  <si>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</si>
  <si>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</si>
  <si>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</si>
  <si>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</si>
  <si>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</si>
  <si>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</si>
  <si>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</si>
  <si>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</si>
  <si>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</si>
  <si>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</si>
  <si>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</si>
  <si>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</si>
  <si>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</si>
  <si>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</si>
  <si>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</si>
  <si>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</si>
  <si>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</si>
  <si>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</si>
  <si>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</si>
  <si>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</si>
  <si>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</si>
  <si>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</si>
  <si>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</si>
  <si>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</si>
  <si>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</si>
  <si>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</si>
  <si>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</si>
  <si>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</si>
  <si>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</si>
  <si>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</si>
  <si>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</si>
  <si>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</si>
  <si>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</si>
  <si>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</si>
  <si>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</si>
  <si>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</si>
  <si>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</si>
  <si>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</si>
  <si>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</si>
  <si>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</si>
  <si>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</si>
  <si>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</si>
  <si>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</si>
  <si>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</si>
  <si>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</si>
  <si>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</si>
  <si>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</si>
  <si>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</si>
  <si>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</si>
  <si>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</si>
  <si>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</si>
  <si>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</si>
  <si>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</si>
  <si>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</si>
  <si>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</si>
  <si>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</si>
  <si>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</si>
  <si>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</si>
  <si>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</si>
  <si>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</si>
  <si>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</si>
  <si>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</si>
  <si>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</si>
  <si>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</si>
  <si>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</si>
  <si>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</si>
  <si>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</si>
  <si>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</si>
  <si>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</si>
  <si>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</si>
  <si>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</si>
  <si>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</si>
  <si>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</si>
  <si>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</si>
  <si>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</si>
  <si>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</si>
  <si>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</si>
  <si>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</si>
  <si>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</si>
  <si>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</si>
  <si>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</si>
  <si>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</si>
  <si>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</si>
  <si>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</si>
  <si>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</si>
  <si>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</si>
  <si>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</si>
  <si>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</si>
  <si>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</si>
  <si>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</si>
  <si>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</si>
  <si>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</si>
  <si>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</si>
  <si>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</si>
  <si>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</si>
  <si>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</si>
  <si>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</si>
  <si>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</si>
  <si>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</si>
  <si>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</si>
  <si>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</si>
  <si>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</si>
  <si>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</si>
  <si>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</si>
  <si>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</si>
  <si>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</si>
  <si>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</si>
  <si>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</si>
  <si>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</si>
  <si>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</si>
  <si>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</si>
  <si>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</si>
  <si>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</si>
  <si>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</si>
  <si>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</si>
  <si>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</si>
  <si>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</si>
  <si>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</si>
  <si>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</si>
  <si>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</si>
  <si>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</si>
  <si>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</si>
  <si>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</si>
  <si>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</si>
  <si>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</si>
  <si>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</si>
  <si>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</si>
  <si>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</si>
  <si>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</si>
  <si>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</si>
  <si>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</si>
  <si>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</si>
  <si>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</si>
  <si>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</si>
  <si>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</si>
  <si>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</si>
  <si>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</si>
  <si>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</si>
  <si>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</si>
  <si>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</si>
  <si>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</si>
  <si>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</si>
  <si>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</si>
  <si>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</si>
  <si>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</si>
  <si>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</si>
  <si>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</si>
  <si>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</si>
  <si>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</si>
  <si>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</si>
  <si>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</si>
  <si>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</si>
  <si>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</si>
  <si>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</si>
  <si>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</si>
  <si>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</si>
  <si>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</si>
  <si>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</si>
  <si>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</si>
  <si>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</si>
  <si>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</si>
  <si>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</si>
  <si>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</si>
  <si>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</si>
  <si>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</si>
  <si>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</si>
  <si>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</si>
  <si>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</si>
  <si>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</si>
  <si>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</si>
  <si>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</si>
  <si>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</si>
  <si>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</si>
  <si>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</si>
  <si>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</si>
  <si>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</si>
  <si>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</si>
  <si>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</si>
  <si>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</si>
  <si>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</si>
  <si>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</si>
  <si>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</si>
  <si>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</si>
  <si>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</si>
  <si>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</si>
  <si>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</si>
  <si>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</si>
  <si>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</si>
  <si>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</si>
  <si>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</si>
  <si>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</si>
  <si>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</si>
  <si>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</si>
  <si>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</si>
  <si>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</si>
  <si>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</si>
  <si>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</si>
  <si>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</si>
  <si>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</si>
  <si>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</si>
  <si>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</si>
  <si>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</si>
  <si>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</si>
  <si>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</si>
  <si>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</si>
  <si>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</si>
  <si>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</si>
  <si>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</si>
  <si>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</si>
  <si>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</si>
  <si>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</si>
  <si>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</si>
  <si>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</si>
  <si>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</si>
  <si>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</si>
  <si>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</si>
  <si>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</si>
  <si>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</si>
  <si>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</si>
  <si>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</si>
  <si>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</si>
  <si>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</si>
  <si>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</si>
  <si>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</si>
  <si>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</si>
  <si>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</si>
  <si>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</si>
  <si>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</si>
  <si>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</si>
  <si>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</si>
  <si>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</si>
  <si>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</si>
  <si>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</si>
  <si>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</si>
  <si>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</si>
  <si>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</si>
  <si>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</si>
  <si>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</si>
  <si>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</si>
  <si>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</si>
  <si>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</si>
  <si>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</si>
  <si>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</si>
  <si>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</si>
  <si>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</si>
  <si>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</si>
  <si>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</si>
  <si>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</si>
  <si>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</si>
  <si>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</si>
  <si>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</si>
  <si>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150 mins</t>
  </si>
  <si>
    <t>PCM-20251103-00000047</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</si>
  <si>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</si>
  <si>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</si>
  <si>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</si>
  <si>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</si>
  <si>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</si>
  <si>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</si>
  <si>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</si>
  <si>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</si>
  <si>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</si>
  <si>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</si>
  <si>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</si>
  <si>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</si>
  <si>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</si>
  <si>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TT-20251103-00240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</si>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</sst>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3" totalsRowShown="0" headerRowDxfId="31" dataDxfId="30" headerRowBorderDxfId="28" tableBorderDxfId="29">
  <autoFilter ref="A1:L3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301.28048506944469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0.15725578703859355</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45964.228910879632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45964.228910879632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45964.228910879632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45964.228910879632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45964.228910879632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45964.228910879632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45964.228910879632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45964.228910879632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45964.228910879632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45964.228910879632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45964.228910879632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45964.228910879632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45964.228910879632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45964.228910879632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45964.228910879632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45964.228910879632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45964.228910879632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45964.228910879632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45964.228910879632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45964.228910879632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45964.228910879632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45964.228910879632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45964.228910879632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45964.228910879632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45964.228910879632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45964.228910879632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45964.228910879632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45964.228910879632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45964.228910879632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45964.228910879632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45964.228910879632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45964.228910879632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45964.228910879632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45964.228910879632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45964.228910879632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45964.228910879632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45964.228910879632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45964.228910879632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45964.228910879632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45964.228910879632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45964.228910879632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45964.228910879632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45964.228910879632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45964.228910879632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45964.228910879632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45964.228910879632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45964.228910879632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45964.228910879632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45964.228910879632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45964.228910879632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45964.228910879632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45964.228910879632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45964.228910879632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45964.228910879632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45964.228910879632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45964.228910879632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45964.228910879632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45964.228910879632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45964.228910879632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45964.228910879632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45964.228910879632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45964.228910879632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45964.228910879632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45964.228910879632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45964.228910879632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45964.228910879632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45964.228910879632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45964.228910879632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45964.228910879632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45964.228910879632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45964.228910879632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45964.228910879632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45964.228910879632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45964.228910879632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45964.228910879632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45964.228910879632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45964.228910879632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45964.228910879632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45964.228910879632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45964.228910879632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45964.228910879632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45964.228910879632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45964.228910879632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45964.228910879632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45964.228910879632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45964.228910879632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45964.228910879632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45964.228910879632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45964.228910879632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45964.228910879632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45964.228910879632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45964.228910879632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45964.228910879632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45964.228910879632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45964.228910879632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45964.228910879632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45964.228910879632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45964.228910879632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45964.228910879632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45964.228910879632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45964.228910879632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45964.228910879632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45964.228910879632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45964.228910879632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45964.228910879632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45964.228910879632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45964.228910879632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45964.228910879632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45964.228910879632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139.22907303240936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5.4868275463013561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45964.228910879632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45964.228910879632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45964.228910879632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45964.228910879632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45964.228910879632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45964.228910879632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45964.228910879632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45964.228910879632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45964.228910879632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45964.228910879632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45964.228910879632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45964.228910879632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45964.228910879632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45964.228910879632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45964.228910879632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45964.228910879632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45964.228910879632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45964.228910879632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45964.228910879632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45964.228910879632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45964.228910879632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45964.228910879632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45964.228910879632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45964.228910879632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45964.228910879632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45964.228910879632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45964.228910879632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45964.228910879632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45964.228910879632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45964.228910879632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45964.228910879632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45964.228910879632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45964.228910879632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45964.228910879632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45964.228910879632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45964.228910879632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45964.228910879632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45964.228910879632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45964.228910879632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45964.228910879632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45964.228910879632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45964.228910879632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45964.228910879632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45964.228910879632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45964.228910879632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45964.228910879632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45964.228910879632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45964.228910879632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45964.228910879632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45964.228910879632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45964.228910879632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45964.228910879632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45964.228910879632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45964.228910879632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45964.228910879632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45964.228910879632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45964.228910879632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45964.228910879632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45964.228910879632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45964.228910879632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45964.228910879632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45964.228910879632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45964.228910879632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45964.228910879632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45964.228910879632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45964.228910879632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45964.228910879632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45964.228910879632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45964.228910879632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45964.228910879632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45964.228910879632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45964.228910879632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45964.228910879632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45964.228910879632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45964.228910879632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45964.228910879632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45964.228910879632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45964.228910879632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45964.228910879632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45964.228910879632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45964.228910879632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45964.228910879632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45964.228910879632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45964.228910879632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45964.228910879632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45964.228910879632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45964.228910879632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45964.228910879632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45964.228910879632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45964.228910879632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45964.228910879632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45964.228910879632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45964.228910879632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45964.228910879632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45964.228910879632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45964.228910879632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45964.228910879632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45964.228910879632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45964.228910879632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45964.228910879632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45964.228910879632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45964.228910879632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45964.228910879632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45964.228910879632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45964.228910879632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45964.228910879632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45964.228910879632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45964.228910879632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45964.228910879632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45964.228910879632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45964.228910879632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45964.228910879632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45964.228910879632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45964.228910879632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45964.228910879632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45964.228910879632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45964.228910879632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45964.228910879632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45964.228910879632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45964.228910879632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45964.228910879632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45964.228910879632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45964.228910879632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45964.228910879632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45964.228910879632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45964.228910879632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45964.228910879632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45964.228910879632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45964.228910879632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45964.228910879632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45964.228910879632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45964.228910879632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45964.228910995371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45964.228910995371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45964.228910995371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45964.228910995371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45964.228910995371</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45964.228910995371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45964.228910995371</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45964.228910995371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45964.228910995371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45964.228910995371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45964.228910995371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45964.228910995371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45964.228910995371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45964.228910995371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45964.228910995371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45964.228910995371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45964.228910995371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45964.228910995371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45964.228910995371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45964.228910995371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45964.228910995371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45964.228910995371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45964.228910995371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45964.228910995371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45964.228910995371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45964.228910995371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45964.228910995371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45964.228910995371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45964.228910995371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45964.228910995371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45964.228910995371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45964.228910995371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45964.228910995371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45964.228910995371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45964.228910995371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45964.228910995371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45964.228910995371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45964.228910995371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45964.228910995371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45964.228910995371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45964.228910995371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45964.228910995371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45964.228910995371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45964.228910995371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45964.228910995371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45964.228910995371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45964.228910995371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45964.228910995371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45964.228910995371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45964.228910995371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45964.228910995371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45964.228910995371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45964.228910995371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45964.228910995371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45964.228910995371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45964.228910995371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45964.228910995371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45964.228910995371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45964.228910995371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45964.228910995371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45964.228910995371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45964.228910995371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45964.228910995371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45964.228910995371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45964.228910995371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45964.228910995371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45964.228910995371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45964.228910995371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45964.228910995371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45964.228910995371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45964.228910995371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45964.228910995371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45964.228910995371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45964.228910995371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45964.228910995371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45964.228910995371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45964.228910995371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45964.228910995371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45964.228910995371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45964.228910995371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45964.228910995371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45964.228910995371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45964.228910995371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45964.228910995371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45964.228910995371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45964.228910995371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45964.228910995371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45964.228910995371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45964.228910995371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45964.228910995371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45964.228910995371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45964.228910995371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45964.228910995371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45964.228910995371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45964.228910995371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45964.228910995371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45964.228910995371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45964.228910995371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45964.228910995371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45964.228910995371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45964.228910995371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45964.228910995371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45964.228910995371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45964.228910995371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45964.228910995371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45964.228910995371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45964.228910995371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45964.228910995371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45964.228910995371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45964.228910995371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45964.228910995371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45964.228910995371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45964.228910995371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45964.228910995371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45964.228910995371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45964.228910995371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45964.228910995371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45964.228910995371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45964.228910995371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45964.228910995371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45964.228910995371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45964.228910995371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45964.228910995371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45964.228910995371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45964.228910995371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45964.228910995371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45964.228910995371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45964.228910995371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45964.228910995371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45964.228910995371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45964.228910995371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45964.228910995371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45964.228910995371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45964.228910995371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45964.228910995371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45964.228910995371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45964.228910995371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45964.228910995371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45964.228910995371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45964.228910995371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45964.228910995371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45964.228910995371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45964.228910995371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45964.228910995371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45964.228910995371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45964.228910995371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45964.228910995371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45964.228910995371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45964.228910995371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45964.228910995371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45964.228910995371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45964.228910995371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45964.228910995371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45964.228910995371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45964.228910995371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45964.228910995371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45964.228910995371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45964.228910995371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45964.228910995371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45964.228910995371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45964.228910995371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45964.228910995371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45964.228910995371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45964.228910995371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45964.228910995371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45964.228910995371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45964.228910995371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45964.228910995371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45964.228910995371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45964.228910995371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45964.228910995371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45964.228910995371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45964.228910995371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45964.228910995371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45964.228910995371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45964.228910995371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45964.228910995371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45964.228910995371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45964.228910995371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45964.228910995371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45964.228910995371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45964.228910995371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45964.228910995371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45964.228910995371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45964.228910995371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45964.228910995371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45964.228910995371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45964.228910995371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45964.228910995371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45964.228910995371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45964.228910995371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45964.228910995371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45964.228910995371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45964.228910995371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45964.228910995371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45964.228910995371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45964.228910995371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45964.228910995371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45964.228910995371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45964.228910995371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45964.228910995371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45964.228910995371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45964.228910995371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45964.228910995371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45964.228910995371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45964.228910995371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45964.228910995371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45964.228910995371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45964.228910995371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45964.228910995371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45964.228910995371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45964.228910995371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45964.228910995371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45964.228910995371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45964.228910995371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45964.228910995371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45964.228910995371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45964.228910995371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45964.228910995371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45964.228910995371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45964.228910995371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45964.228910995371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45964.228910995371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45964.228910995371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45964.228910995371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45964.228910995371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45964.228910995371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45964.228910995371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45964.228910995371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45964.228910995371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45964.228910995371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45964.228910995371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45964.228910995371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45964.228910995371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45964.228910995371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45964.228910995371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45964.228910995371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45964.228910995371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45964.228910995371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45964.228910995371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45964.228910995371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45964.228910995371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45964.228910995371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45964.228910995371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45964.228910995371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45964.228910995371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45964.228910995371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45964.228910995371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45964.228910995371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45964.228910995371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45964.228910995371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45964.228910995371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45964.228910995371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45964.228910995371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45964.228910995371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45964.228910995371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45964.228910995371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45964.228910995371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45964.228910995371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45964.228910995371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45964.228910995371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45964.228910995371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45964.228910995371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45964.228910995371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45964.228910995371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45964.228910995371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45964.228910995371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45964.228910995371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45964.228910995371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45964.228910995371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45964.228910995371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45964.228910995371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45964.228910995371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45964.228910995371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45964.228910995371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45964.228910995371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45964.228910995371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45964.228910995371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45964.228910995371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45964.228910995371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45964.228910995371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45964.228910995371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45964.228910995371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45964.228910995371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45964.228910995371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45964.228910995371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45964.228910995371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45964.228910995371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45964.228910995371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45964.228910995371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45964.228910995371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45964.228910995371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45964.228910995371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45964.228910995371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45964.228910995371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45964.228910995371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45964.228910995371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45964.228910995371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45964.228910995371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45964.228910995371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45964.228910995371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45964.228910995371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45964.228910995371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45964.228910995371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45964.228910995371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45964.228910995371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45964.228910995371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45964.228910995371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45964.228910995371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45964.228910995371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45964.228910995371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45964.228910995371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45964.228910995371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45964.228910995371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45964.228910995371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45964.228910995371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45964.228910995371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45964.228910995371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45964.228910995371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45964.228910995371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45964.228910995371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45964.228910995371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45964.228910995371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45964.228910995371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45964.228910995371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45964.228910995371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45964.228910995371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45964.228910995371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45964.228910995371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45964.228910995371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45964.228910995371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45964.228910995371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45964.228910995371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45964.228910995371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45964.228910995371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45964.228910995371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45964.228910995371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45964.228910995371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45964.228910995371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45964.228910995371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45964.228910995371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45964.228910995371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45964.228910995371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45964.228910995371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45964.228910995371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45964.228910995371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45964.228910995371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45964.228910995371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45964.228910995371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45964.228910995371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45964.228910995371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45964.228910995371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45964.228910995371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45964.228910995371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45964.228910995371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45964.228910995371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45964.228910995371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45964.228910995371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45964.228910995371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45964.228910995371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45964.228910995371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45964.228910995371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45964.228910995371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45964.228910995371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45964.228910995371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45964.228910995371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45964.228910995371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45964.228910995371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45964.228910995371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45964.228910995371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45964.228910995371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45964.228910995371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45964.228910995371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45964.228910995371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45964.228910995371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45964.228910995371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45964.228910995371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45964.228910995371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45964.228910995371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45964.228910995371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45964.228910995371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45964.228910995371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45964.228910995371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45964.228910995371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45964.228910995371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45964.228910995371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45964.228910995371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45964.228910995371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45964.228910995371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45964.228910995371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45964.228910995371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45964.228910995371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45964.228910995371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45964.228910995371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45964.228910995371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45964.228910995371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45964.228910995371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45964.228910995371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45964.228910995371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45964.228910995371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45964.228910995371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45964.228910995371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45964.228910995371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45964.228910995371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45964.228910995371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45964.228910995371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45964.228910995371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45964.228910995371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45964.228910995371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45964.228910995371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45964.228910995371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45964.228910995371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45964.228910995371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45964.228910995371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45964.228910995371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45964.228910995371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45964.228910995371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45964.228910995371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45964.228910995371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45964.228910995371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45964.228910995371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45964.228910995371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45964.228910995371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45964.228910995371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45964.228910995371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45964.228910995371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45964.228910995371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45964.228910995371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45964.228910995371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45964.228910995371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45964.228910995371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45964.228910995371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45964.228910995371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45964.228910995371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45964.228910995371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45964.228910995371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45964.228910995371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45964.228910995371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45964.228910995371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45964.228910995371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45964.228910995371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45964.228910995371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45964.228910995371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45964.228910995371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45964.228910995371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45964.228910995371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45964.228910995371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45964.228910995371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45964.228910995371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45964.228910995371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45964.228910995371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45964.228910995371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45964.228910995371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45964.228910995371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45964.228910995371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45964.228910995371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45964.228910995371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45964.228910995371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45964.228910995371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45964.228910995371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45964.228910995371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45964.228910995371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45964.228910995371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45964.228910995371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45964.228910995371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45964.228910995371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45964.228910995371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45964.228910995371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45964.228910995371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45964.228910995371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45964.228910995371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45964.228910995371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45964.228910995371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45964.228910995371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45964.228910995371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45964.228910995371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45964.228910995371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45964.228910995371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45964.228910995371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45964.228910995371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45964.228910995371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45964.228910995371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45964.228910995371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45964.228910995371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45964.228910995371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45964.228910995371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45964.228910995371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45964.228910995371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45964.228910995371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45964.228910995371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45964.228910995371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45964.228910995371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45964.228910995371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45964.228910995371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45964.228910995371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45964.228910995371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45964.228910995371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45964.228910995371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45964.228910995371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45964.228910995371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45964.228910995371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45964.228910995371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45964.228910995371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45964.228910995371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45964.228910995371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45964.228910995371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45964.228910995371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45964.228910995371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45964.228910995371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45964.228910995371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45964.228910995371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45964.228910995371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45964.228910995371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45964.228910995371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45964.228910995371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45964.228910995371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45964.228910995371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45964.228910995371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45964.228910995371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45964.228910995371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45964.228910995371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45964.228910995371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45964.228910995371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45964.228910995371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45964.228910995371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45964.228910995371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45964.228910995371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45964.228910995371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45964.228910995371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45964.228910995371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45964.228910995371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45964.228910995371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45964.228910995371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45964.228910995371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45964.228910995371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45964.228910995371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45964.228910995371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45964.228910995371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45964.228910995371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45964.228910995371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45964.228910995371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45964.228910995371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45964.228910995371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45964.228910995371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45964.228910995371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45964.228910995371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45964.228910995371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45964.228910995371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45964.228910995371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45964.228910995371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45964.228910995371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45964.228910995371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45964.228910995371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45964.228910995371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45964.228910995371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45964.228910995371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45964.228910995371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45964.228910995371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45964.228910995371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45964.228910995371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45964.228910995371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45964.228910995371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45964.228910995371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45964.228910995371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45964.228910995371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45964.228910995371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45964.228910995371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45964.228910995371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45964.228910995371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45964.228910995371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45964.228910995371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45964.228910995371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45964.228910995371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45964.228910995371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45964.228910995371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45964.228910995371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45964.228910995371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45964.228910995371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45964.228910995371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45964.228910995371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45964.228910995371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45964.228910995371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45964.228910995371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45964.228910995371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45964.228910995371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45964.228910995371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45964.228910995371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45964.228910995371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45964.228910995371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45964.228910995371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45964.228910995371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45964.228910995371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45964.228910995371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45964.228910995371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45964.228910995371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45964.228910995371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45964.228910995371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45964.228910995371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45964.228910995371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45964.228910995371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45964.228910995371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45964.228910995371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45964.228910995371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45964.228910995371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45964.228910995371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45964.228910995371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45964.228910995371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45964.228910995371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45964.228910995371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45964.228910995371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45964.228910995371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45964.228910995371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45964.228910995371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45964.228910995371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45964.228910995371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45964.228910995371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45964.228910995371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45964.228910995371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45964.228910995371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45964.228910995371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45964.228910995371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45964.228910995371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45964.228910995371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45964.228910995371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45964.228910995371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45964.228910995371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45964.228910995371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45964.228910995371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45964.228910995371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45964.228910995371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45964.228910995371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45964.228910995371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45964.228910995371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45964.228910995371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45964.228910995371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45964.228910995371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45964.228910995371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45964.228910995371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45964.228910995371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45964.228910995371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45964.228910995371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45964.228910995371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45964.228910995371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45964.228910995371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45964.228910995371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45964.228910995371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45964.228910995371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45964.228910995371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45964.228910995371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45964.228910995371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45964.228910995371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45964.228910995371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45964.228910995371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45964.228910995371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45964.228910995371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45964.228910995371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45964.228910995371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45964.228910995371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45964.228910995371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45964.228910995371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45964.228910995371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45964.228910995371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45964.228910995371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45964.228910995371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45964.228910995371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45964.228910995371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45964.228910995371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45964.228910995371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45964.228910995371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45964.228910995371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45964.228910995371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45964.228910995371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45964.228910995371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45964.228910995371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45964.228910995371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45964.228910995371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45964.228910995371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45964.228910995371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45964.228910995371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45964.228910995371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45964.228910995371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45964.228910995371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45964.228910995371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45964.228910995371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45964.228910995371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45964.228910995371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45964.228910995371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45964.228910995371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45964.228910995371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45964.228910995371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45964.228910995371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45964.228910995371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45964.228910995371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45964.228910995371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45964.228910995371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45964.228910995371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45964.228910995371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45964.228910995371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45964.228910995371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45964.228910995371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45964.228910995371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45964.228910995371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45964.228910995371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45964.228910995371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45964.228910995371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45964.228910995371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45964.228910995371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45964.228910995371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45964.228910995371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45964.228910995371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45964.228910995371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45964.228910995371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45964.228910995371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45964.228910995371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45964.228910995371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45964.228910995371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45964.228910995371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45964.228910995371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45964.228910995371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45964.228910995371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45964.228910995371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45964.228910995371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45964.228910995371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45964.228910995371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45964.228910995371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45964.228910995371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45964.228910995371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45964.228910995371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45964.228910995371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45964.228910995371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45964.228910995371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45964.228910995371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45964.228910995371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45964.228910995371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45964.228910995371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45964.228910995371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45964.228910995371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45964.228910995371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45964.228910995371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45964.228910995371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45964.228910995371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45964.228910995371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45964.228910995371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45964.228910995371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45964.228910995371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45964.228910995371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45964.228910995371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45964.228910995371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45964.228910995371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45964.228910995371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45964.228910995371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45964.228910995371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45964.228910995371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45964.228910995371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45964.228910995371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45964.228910995371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45964.228910995371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45964.228910995371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45964.228910995371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45964.228910995371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45964.228910995371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45964.228910995371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45964.228910995371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45964.228910995371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45964.228910995371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45964.228910995371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45964.228910995371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45964.228910995371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45964.228910995371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45964.228910995371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45964.228910995371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45964.228910995371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45964.228910995371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45964.228910995371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45964.228910995371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45964.228910995371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45964.228910995371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45964.228910995371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45964.228910995371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45964.228910995371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45964.228910995371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45964.228910995371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45964.228910995371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45964.228910995371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45964.228910995371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45964.228910995371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45964.228910995371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45964.228910995371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45964.228910995371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45964.228910995371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45964.228910995371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45964.228910995371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45964.228910995371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45964.228910995371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45964.228910995371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45964.228910995371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45964.228910995371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45964.228910995371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45964.228910995371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45964.228910995371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45964.228910995371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45964.228910995371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45964.228910995371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45964.228910995371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45964.228910995371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45964.228910995371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45964.228910995371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45964.228910995371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45964.228910995371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45964.228910995371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45964.228910995371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45964.228910995371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45964.228910995371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45964.228910995371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45964.228910995371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45964.228910995371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45964.228910995371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45964.228910995371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45964.228910995371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45964.228910995371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45964.228910995371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45964.228910995371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45964.228910995371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45964.228910995371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45964.228910995371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45964.228910995371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45964.228910995371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45964.228910995371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45964.228910995371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45964.228910995371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45964.228910995371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45964.228910995371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45964.228910995371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45964.228910995371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45964.228910995371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45964.228910995371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45964.228910995371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45964.228910995371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45964.228910995371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45964.228910995371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45964.228910995371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45964.228910995371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45964.228910995371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45964.228910995371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45964.228910995371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45964.228910995371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45964.228910995371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45964.228910995371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45964.228910995371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45964.228910995371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45964.228910995371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45964.228910995371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45964.228910995371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45964.228910995371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45964.228910995371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45964.228910995371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45964.228910995371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45964.228910995371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45964.228910995371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45964.228910995371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45964.228910995371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45964.228910995371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45964.228910995371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45964.228910995371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45964.228910995371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45964.228910995371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45964.228910995371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45964.228910995371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45964.228910995371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45964.228910995371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45964.228910995371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45964.228910995371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45964.228910995371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45964.228910995371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45964.228910995371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45964.228910995371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45964.228910995371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45964.228910995371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45964.228910995371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45964.228910995371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45964.228910995371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45964.228910995371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45964.228910995371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45964.228910995371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45964.228910995371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45964.228910995371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45964.228910995371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45964.228910995371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45964.228910995371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45964.228910995371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45964.228910995371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45964.228910995371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45964.228910995371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45964.228910995371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45964.228910995371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45964.228910995371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45964.228910995371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45964.228910995371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45964.228910995371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45964.228910995371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45964.228910995371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45964.228910995371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45964.228910995371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45964.228910995371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45964.228910995371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45964.228910995371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45964.228910995371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45964.228910995371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45964.228910995371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45964.228910995371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45964.228910995371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45964.228910995371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45964.228910995371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45964.228910995371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45964.228910995371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45964.228910995371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45964.228910995371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45964.228910995371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45964.228910995371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45964.228910995371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45964.228910995371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45964.228910995371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45964.228910995371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45964.228910995371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45964.228910995371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45964.228910995371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45964.228910995371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45964.228910995371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45964.228910995371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45964.228910995371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45964.228910995371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45964.228910995371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45964.228910995371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45964.228910995371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45964.228910995371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45964.228910995371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45964.228910995371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45964.228910995371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45964.228910995371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45964.228910995371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45964.228910995371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45964.228910995371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45964.228910995371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45964.228910995371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45964.228910995371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45964.228910995371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45964.228910995371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45964.228910995371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45964.228910995371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45964.228910995371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45964.228910995371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45964.228910995371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45964.228910995371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45964.228910995371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45964.228910995371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45964.228910995371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45964.228910995371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45964.228910995371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45964.228910995371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45964.228910995371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45964.228910995371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45964.228910995371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45964.228910995371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45964.228910995371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45964.228910995371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45964.228910995371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45964.228910995371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45964.228910995371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45964.228910995371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45964.228910995371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45964.228910995371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45964.228910995371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45964.228910995371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45964.228910995371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45964.228910995371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45964.228910995371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45964.228910995371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45964.228910995371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45964.228910995371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45964.228910995371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45964.228910995371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45964.228910995371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45964.228910995371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45964.228910995371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45964.228910995371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45964.228910995371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45964.228910995371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45964.228910995371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45964.228910995371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45964.228910995371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45964.228910995371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45964.228910995371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45964.228910995371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45964.228910995371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45964.228910995371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45964.228910995371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45964.228910995371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45964.228910995371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45964.228910995371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45964.228910995371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45964.228910995371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45964.228910995371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45964.228910995371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45964.228910995371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45964.228910995371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45964.228910995371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45964.228910995371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45964.228910995371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45964.228910995371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45964.228910995371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45964.228910995371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45964.228910995371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45964.228910995371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45964.228910995371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45964.228910995371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45964.228910995371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45964.228910995371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45964.228910995371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45964.228910995371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45964.228910995371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45964.228910995371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45964.228910995371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45964.228910995371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45964.228910995371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45964.228910995371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45964.228910995371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45964.228910995371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45964.228910995371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45964.228910995371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45964.228910995371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45964.228910995371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45964.228910995371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45964.228910995371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45964.228910995371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45964.228910995371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45964.228910995371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45964.228910995371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45964.228910995371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45964.228910995371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45964.228910995371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45964.228910995371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45964.228910995371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45964.228910995371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45964.228910995371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45964.228910995371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45964.228910995371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45964.228910995371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45964.228910995371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45964.228910995371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45964.228910995371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45964.228910995371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45964.228910995371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45964.228910995371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45964.228910995371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45964.228910995371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45964.228910995371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45964.228910995371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45964.228910995371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45964.228910995371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45964.228910995371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45964.228910995371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45964.228910995371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45964.228910995371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45964.228910995371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45964.228910995371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45964.228910995371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45964.228910995371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45964.228910995371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45964.228910995371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45964.228910995371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45964.228910995371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45964.228910995371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45964.228910995371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45964.228910995371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45964.228910995371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45964.228910995371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45964.228910995371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45964.228910995371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45964.228910995371</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260.74819340277463</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0.35529988425696502</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0.18724432870658347</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45964.228910995371</v>
      </c>
      <c r="H5" s="122">
        <v>45964.150972222225</v>
      </c>
      <c r="I5" s="118" t="str">
        <f>IFERROR(VLOOKUP(D5,DB!A:F,6,0),"")</f>
        <v>Generator-SG</v>
      </c>
      <c r="J5" s="118" t="str">
        <f>IFERROR(VLOOKUP(D5,DB!A:G,7,0),"")</f>
        <v>Good</v>
      </c>
      <c r="K5" s="124" t="s">
        <v>39115</v>
      </c>
      <c r="L5" s="120" t="str">
        <f>IFERROR(VLOOKUP(D5,DB!A:I,9,0),"")</f>
        <v>Latis</v>
      </c>
    </row>
    <row r="6" spans="1:16" ht="15" customHeight="1">
      <c r="A6" s="118" t="s">
        <v>39116</v>
      </c>
      <c r="B6" s="118" t="s">
        <v>5393</v>
      </c>
      <c r="C6" s="119"/>
      <c r="D6" s="120" t="s">
        <v>39117</v>
      </c>
      <c r="E6" s="97" t="s">
        <v>39021</v>
      </c>
      <c r="F6" s="122">
        <v>45964.205555555556</v>
      </c>
      <c r="G6" s="123">
        <f ca="1">IFERROR(NOW()-F6,"")</f>
        <v>2.3355439814622514E-2</v>
      </c>
      <c r="H6" s="122">
        <v>45964.160277777781</v>
      </c>
      <c r="I6" s="118" t="s">
        <v>24</v>
      </c>
      <c r="J6" s="118" t="s">
        <v>24</v>
      </c>
      <c r="K6" s="124" t="s">
        <v>39118</v>
      </c>
      <c r="L6" s="120" t="str">
        <f>IFERROR(VLOOKUP(D6,DB!A:I,9,0),"")</f>
        <v/>
      </c>
    </row>
    <row r="7" spans="1:16" ht="15" customHeight="1">
      <c r="A7" s="118"/>
      <c r="B7" s="118" t="str">
        <f>IFERROR(VLOOKUP(D7,DB!A:K,11,0),"")</f>
        <v/>
      </c>
      <c r="C7" s="119"/>
      <c r="D7" s="120"/>
      <c r="E7" s="97"/>
      <c r="F7" s="122"/>
      <c r="G7" s="123">
        <f ca="1">IFERROR(NOW()-F7,"")</f>
        <v>45964.228910995371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45964.228910995371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45964.228910995371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45964.228910995371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45964.228910995371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45964.228910995371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45964.228910995371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45964.228910995371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45964.228910995371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45964.228910995371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45964.228910995371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45964.228910995371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45964.228910995371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45964.228910995371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45964.228910995371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45964.228910995371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45964.228910995371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45964.228910995371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45964.228910995371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121"/>
      <c r="F26" s="122"/>
      <c r="G26" s="123">
        <f ca="1">IFERROR(NOW()-F26,"")</f>
        <v>45964.228910995371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45964.228910995371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45964.228910995371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45964.228910995371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45964.228910995371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45964.228910995371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45964.228910995371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45964.228910995371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45964.228910995371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45964.228910995371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45964.228910995371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45964.228910995371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45964.228910995371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45964.228910995371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45964.228910995371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45964.228910995371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45964.228910995371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45964.228910995371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45964.228910995371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45964.228910995371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45964.228910995371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45964.228910995371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45964.228910995371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45964.228910995371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45964.228910995371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45964.228910995371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45964.228910995371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45964.228910995371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45964.228910995371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45964.228910995371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45964.228910995371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45964.228910995371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45964.228910995371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45964.228910995371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45964.228910995371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45964.228910995371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45964.228910995371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45964.228910995371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45964.228910995371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45964.228910995371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45964.228910995371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45964.228910995371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45964.228910995371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45964.228910995371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45964.228910995371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45964.228910995371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45964.228910995371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45964.228910995371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45964.228910995371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45964.228910995371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45964.228910995371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45964.228910995371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45964.228910995371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45964.228910995371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45964.228910995371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45964.228910995371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45964.228910995371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45964.228910995371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45964.228910995371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45964.228910995371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45964.228910995371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45964.228910995371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45964.228910995371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45964.228910995371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45964.228910995371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45964.228910995371</v>
      </c>
      <c r="H91" s="122"/>
      <c r="I91" s="118" t="str">
        <f>IFERROR(VLOOKUP(D91,DB!A:F,6,0),"")</f>
        <v/>
      </c>
      <c r="J91" s="118" t="str">
        <f>IFERROR(VLOOKUP(D91,DB!A:G,7,0),"")</f>
        <v/>
      </c>
      <c r="K91" s="124"/>
      <c r="L91" s="120" t="str">
        <f>IFERROR(VLOOKUP(D91,DB!A:I,9,0),"")</f>
        <v/>
      </c>
    </row>
    <row r="92" spans="1:12" ht="15" customHeight="1">
      <c r="A92" s="125"/>
      <c r="B92" s="125" t="str">
        <f>IFERROR(VLOOKUP(D92,DB!A:K,11,0),"")</f>
        <v/>
      </c>
      <c r="C92" s="126"/>
      <c r="D92" s="127"/>
      <c r="E92" s="128"/>
      <c r="F92" s="129"/>
      <c r="G92" s="130">
        <f ca="1">IFERROR(NOW()-F92,"")</f>
        <v>45964.228910995371</v>
      </c>
      <c r="H92" s="129"/>
      <c r="I92" s="125" t="str">
        <f>IFERROR(VLOOKUP(D92,DB!A:F,6,0),"")</f>
        <v/>
      </c>
      <c r="J92" s="125" t="str">
        <f>IFERROR(VLOOKUP(D92,DB!A:G,7,0),"")</f>
        <v/>
      </c>
      <c r="K92" s="131"/>
      <c r="L92" s="127" t="str">
        <f>IFERROR(VLOOKUP(D92,DB!A:I,9,0),"")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72.396850694443856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38.040033680554188</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15.56779988425842</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33920</v>
      </c>
      <c r="E5" s="151" t="s">
        <v>39021</v>
      </c>
      <c r="F5" s="152">
        <v>45964.131828703707</v>
      </c>
      <c r="G5" s="153">
        <f ca="1">IFERROR(NOW()-F5,"")</f>
        <v>9.7082175925606862E-2</v>
      </c>
      <c r="H5" s="152">
        <v>45964.125925925924</v>
      </c>
      <c r="I5" s="151" t="str">
        <f>IFERROR(VLOOKUP(D5,DB!A:F,6,0),"")</f>
        <v>Generator-SG</v>
      </c>
      <c r="J5" s="151" t="str">
        <f>IFERROR(VLOOKUP(D5,DB!A:G,7,0),"")</f>
        <v>Vandalized</v>
      </c>
      <c r="K5" s="151" t="s">
        <v>39126</v>
      </c>
      <c r="L5" s="151" t="str">
        <f>IFERROR(VLOOKUP(D5,DB!A:I,9,0),"")</f>
        <v>Latis</v>
      </c>
    </row>
    <row r="6" spans="1:13" ht="15">
      <c r="A6" s="151" t="s">
        <v>39127</v>
      </c>
      <c r="B6" s="151" t="str">
        <f>IFERROR(VLOOKUP(D6,DB!A:K,11,0),"")</f>
        <v>R5</v>
      </c>
      <c r="C6" s="151">
        <v>1</v>
      </c>
      <c r="D6" s="151" t="s">
        <v>32615</v>
      </c>
      <c r="E6" s="151" t="s">
        <v>39102</v>
      </c>
      <c r="F6" s="152"/>
      <c r="G6" s="153">
        <f ca="1">IFERROR(NOW()-F6,"")</f>
        <v>45964.228910995371</v>
      </c>
      <c r="H6" s="152">
        <v>45964.173009259262</v>
      </c>
      <c r="I6" s="151" t="str">
        <f>IFERROR(VLOOKUP(D6,DB!A:F,6,0),"")</f>
        <v>SCECO</v>
      </c>
      <c r="J6" s="151" t="str">
        <f>IFERROR(VLOOKUP(D6,DB!A:G,7,0),"")</f>
        <v>Good</v>
      </c>
      <c r="K6" s="151" t="s">
        <v>39126</v>
      </c>
      <c r="L6" s="151" t="str">
        <f>IFERROR(VLOOKUP(D6,DB!A:I,9,0),"")</f>
        <v>Latis</v>
      </c>
    </row>
    <row r="7" spans="1:13" ht="15">
      <c r="A7" s="151"/>
      <c r="B7" s="151" t="str">
        <f>IFERROR(VLOOKUP(D7,DB!A:K,11,0),"")</f>
        <v/>
      </c>
      <c r="C7" s="151"/>
      <c r="D7" s="151"/>
      <c r="E7" s="151"/>
      <c r="F7" s="152"/>
      <c r="G7" s="153">
        <f ca="1">IFERROR(NOW()-F7,"")</f>
        <v>45964.228910995371</v>
      </c>
      <c r="H7" s="152"/>
      <c r="I7" s="151" t="str">
        <f>IFERROR(VLOOKUP(D7,DB!A:F,6,0),"")</f>
        <v/>
      </c>
      <c r="J7" s="151" t="str">
        <f>IFERROR(VLOOKUP(D7,DB!A:G,7,0),"")</f>
        <v/>
      </c>
      <c r="K7" s="151"/>
      <c r="L7" s="151" t="str">
        <f>IFERROR(VLOOKUP(D7,DB!A:I,9,0),"")</f>
        <v/>
      </c>
    </row>
    <row r="8" spans="1:13" ht="15">
      <c r="A8" s="151"/>
      <c r="B8" s="151" t="str">
        <f>IFERROR(VLOOKUP(D8,DB!A:K,11,0),"")</f>
        <v/>
      </c>
      <c r="C8" s="151"/>
      <c r="D8" s="174"/>
      <c r="E8" s="151"/>
      <c r="F8" s="152"/>
      <c r="G8" s="153">
        <f ca="1">IFERROR(NOW()-F8,"")</f>
        <v>45964.228910995371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45964.228910995371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45964.228910995371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45964.228910995371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45964.228910995371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45964.228910995371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45964.228910995371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45964.228910995371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45964.228910995371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45964.228910995371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45964.228910995371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45964.228910995371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45964.228910995371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45964.228910995371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45964.228910995371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45964.228910995371</v>
      </c>
      <c r="H23" s="152"/>
      <c r="I23" s="151" t="str">
        <f>IFERROR(VLOOKUP(D23,DB!A:F,6,0),"")</f>
        <v/>
      </c>
      <c r="J23" s="151" t="str">
        <f>IFERROR(VLOOKUP(D23,DB!A:G,7,0),"")</f>
        <v/>
      </c>
      <c r="K23" s="151"/>
      <c r="L23" s="151" t="str">
        <f>IFERROR(VLOOKUP(D23,DB!A:I,9,0),"")</f>
        <v/>
      </c>
    </row>
    <row r="24" spans="1:12" ht="15">
      <c r="A24" s="151"/>
      <c r="B24" s="151" t="str">
        <f>IFERROR(VLOOKUP(D24,DB!A:K,11,0),"")</f>
        <v/>
      </c>
      <c r="C24" s="151"/>
      <c r="D24"/>
      <c r="E24" s="151"/>
      <c r="F24" s="152"/>
      <c r="G24" s="153">
        <f ca="1">IFERROR(NOW()-F24,"")</f>
        <v>45964.228910995371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45964.228910995371</v>
      </c>
      <c r="H25" s="152"/>
      <c r="I25" s="151" t="str">
        <f>IFERROR(VLOOKUP(D25,DB!A:F,6,0),"")</f>
        <v/>
      </c>
      <c r="J25" s="151" t="str">
        <f>IFERROR(VLOOKUP(D25,DB!A:G,7,0),"")</f>
        <v/>
      </c>
      <c r="K25" s="151"/>
      <c r="L25" s="151" t="str">
        <f>IFERROR(VLOOKUP(D25,DB!A:I,9,0),"")</f>
        <v/>
      </c>
    </row>
    <row r="26" spans="1:12" ht="15">
      <c r="A26" s="151"/>
      <c r="B26" s="151" t="str">
        <f>IFERROR(VLOOKUP(D26,DB!A:K,11,0),"")</f>
        <v/>
      </c>
      <c r="C26" s="151"/>
      <c r="D26"/>
      <c r="E26" s="151"/>
      <c r="F26" s="152"/>
      <c r="G26" s="153">
        <f ca="1">IFERROR(NOW()-F26,"")</f>
        <v>45964.228910995371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45964.228910995371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45964.228910995371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45964.228910995371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45964.228910995371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45964.228910995371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45964.228910995371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45964.228910995371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45964.228910995371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45964.228910995371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45964.228910995371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45964.228910995371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45964.228910995371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45964.228910995371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45964.228910995371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45964.228910995371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45964.228910995371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45964.228910995371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45964.228910995371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45964.228910995371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45964.228910995371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45964.228910995371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45964.228910995371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45964.228910995371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45964.228910995371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45964.228910995371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45964.228910995371</v>
      </c>
      <c r="H52" s="152"/>
      <c r="I52" s="151" t="str">
        <f>IFERROR(VLOOKUP(D52,DB!A:F,6,0),"")</f>
        <v/>
      </c>
      <c r="J52" s="151" t="str">
        <f>IFERROR(VLOOKUP(D52,DB!A:G,7,0),"")</f>
        <v/>
      </c>
      <c r="K52" s="151"/>
      <c r="L52" s="151" t="str">
        <f>IFERROR(VLOOKUP(D52,DB!A:I,9,0),"")</f>
        <v/>
      </c>
    </row>
    <row r="53" spans="1:12" ht="15">
      <c r="A53" s="157"/>
      <c r="B53" s="157" t="str">
        <f>IFERROR(VLOOKUP(D53,DB!A:K,11,0),"")</f>
        <v/>
      </c>
      <c r="C53" s="157"/>
      <c r="D53" s="157"/>
      <c r="E53" s="157"/>
      <c r="F53" s="158"/>
      <c r="G53" s="159">
        <f ca="1">IFERROR(NOW()-F53,"")</f>
        <v>45964.228910995371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45964.228910995371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45964.228910995371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45964.228910995371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45964.228910995371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45964.228910995371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45964.228910995371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45964.228910995371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45964.228910995371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45964.228910995371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45964.228910995371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45964.228910995371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45964.228910995371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45964.228910995371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45964.228910995371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45964.228910995371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45964.228910995371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45964.228910995371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45964.228910995371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45964.228910995371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45964.228910995371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45964.228910995371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45964.228910995371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45964.228910995371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45964.228910995371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45964.228910995371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45964.228910995371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45964.228910995371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45964.228910995371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45964.228910995371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45964.228910995371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45964.228910995371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45964.228910995371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45964.228910995371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45964.228910995371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45964.228910995371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45964.228910995371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45964.228910995371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45964.228910995371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45964.228910995371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45964.228910995371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45964.228910995371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45964.228910995371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45964.228910995371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45964.228910995371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45964.228910995371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45964.228910995371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45964.228910995371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45964.228910995371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45964.228910995371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45964.228910995371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45964.228910995371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45964.228910995371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45964.228910995371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45964.228910995371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45964.228910995371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45964.228910995371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45964.228910995371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45964.228910995371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45964.228910995371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45964.228910995371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45964.228910995371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45964.228910995371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45964.228910995371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45964.228910995371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45964.228910995371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45964.228910995371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45964.228910995371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45964.228910995371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45964.228910995371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45964.228910995371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45964.228910995371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45964.228910995371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45964.228910995371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45964.228910995371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45964.228910995371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45964.228910995371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45964.228910995371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45964.228910995371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45964.228910995371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45964.228910995371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45964.228910995371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45964.228910995371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45964.228910995371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45964.228910995371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45964.228910995371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45964.228910995371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45964.228910995371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45964.228910995371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45964.228910995371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45964.228910995371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45964.228910995371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45964.228910995371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45964.228910995371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45964.228910995371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45964.228910995371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45964.228910995371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45964.228910995371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45964.228910995371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45964.228910995371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45964.228910995371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45964.228910995371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45964.228910995371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45964.228910995371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45964.228910995371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45964.228910995371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45964.228910995371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45964.228910995371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45964.228910995371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45964.228910995371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45964.228910995371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45964.228910995371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45964.228910995371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45964.228910995371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45964.228910995371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45964.228910995371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45964.228910995371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45964.228910995371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45964.228910995371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45964.228910995371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45964.228910995371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45964.228910995371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45964.228910995371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45964.228910995371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45964.228910995371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45964.228910995371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45964.228910995371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45964.228910995371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45964.228910995371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45964.228910995371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45964.228910995371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45964.228910995371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45964.228910995371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45964.228910995371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45964.228910995371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45964.228910995371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45964.228910995371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45964.228910995371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45964.228910995371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45964.228910995371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45964.228910995371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45964.228910995371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45964.228910995371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45964.228910995371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45964.228910995371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45964.228910995371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45964.228910995371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45964.228910995371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45964.228910995371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45964.228910995371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45964.228910995371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45964.228910995371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45964.228910995371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45964.228910995371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45964.228910995371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45964.228910995371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45964.228910995371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45964.228910995371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45964.228910995371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45964.228910995371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45964.228910995371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45964.228910995371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45964.228910995371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45964.228910995371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45964.228910995371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45964.228910995371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45964.228910995371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45964.228910995371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45964.228910995371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45964.228910995371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45964.228910995371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45964.228910995371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45964.228910995371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45964.228910995371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45964.228910995371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45964.228910995371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45964.228910995371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45964.228910995371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45964.228910995371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45964.228910995371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45964.228910995371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45964.228910995371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45964.228910995371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45964.228910995371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45964.228910995371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45964.228910995371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45964.228910995371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45964.228910995371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45964.228910995371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45964.228910995371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45964.228910995371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45964.228910995371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45964.228910995371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45964.228910995371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45964.228910995371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45964.228910995371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45964.228910995371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45964.228910995371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45964.228910995371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45964.228910995371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45964.228910995371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45964.228910995371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45964.228910995371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45964.228910995371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45964.228910995371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45964.228910995371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45964.228910995371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45964.228910995371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45964.228910995371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45964.228910995371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45964.228910995371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45964.228910995371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45964.228910995371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45964.228910995371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45964.228910995371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45964.228910995371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45964.228910995371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45964.228910995371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45964.228910995371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45964.228910995371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45964.228910995371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45964.228910995371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45964.228910995371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45964.228910995371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45964.228910995371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45964.228910995371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45964.228910995371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45964.228910995371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45964.228910995371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45964.228910995371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45964.228910995371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45964.228910995371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45964.228910995371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45964.228910995371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45964.228910995371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45964.228910995371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45964.228910995371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45964.228910995371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45964.228910995371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45964.228910995371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45964.228910995371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45964.228910995371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45964.228910995371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45964.228910995371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45964.228910995371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45964.228910995371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45964.228910995371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45964.228910995371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45964.228910995371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45964.228910995371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45964.228910995371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45964.228910995371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45964.228910995371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45964.228910995371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45964.228910995371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45964.228910995371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45964.228910995371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45964.228910995371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45964.228910995371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45964.228910995371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45964.228910995371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45964.228910995371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45964.228910995371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45964.228910995371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45964.228910995371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45964.228910995371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45964.228910995371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45964.228910995371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45964.228910995371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45964.228910995371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45964.228910995371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45964.228910995371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45964.228910995371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45964.228910995371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45964.228910995371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45964.228910995371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45964.228910995371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45964.228910995371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45964.228910995371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45964.228910995371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45964.228910995371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45964.228910995371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45964.228910995371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45964.228910995371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45964.228910995371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45964.228910995371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45964.228910995371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45964.228910995371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45964.228910995371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45964.228910995371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45964.228910995371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45964.228910995371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45964.228910995371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45964.228910995371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45964.228910995371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45964.228910995371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45964.228910995371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45964.228910995371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45964.228910995371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45964.228910995371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45964.228910995371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45964.228910995371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45964.228910995371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45964.228910995371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45964.228910995371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45964.228910995371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45964.228910995371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45964.228910995371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45964.228910995371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45964.228910995371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45964.228910995371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45964.228910995371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45964.228910995371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45964.228910995371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45964.228910995371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45964.228910995371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45964.228910995371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45964.228910995371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45964.228910995371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45964.228910995371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45964.228910995371</v>
      </c>
      <c r="H373" s="158"/>
      <c r="I373" s="157" t="str">
        <f>IFERROR(VLOOKUP(D373,DB!A:F,6,0),"")</f>
        <v/>
      </c>
      <c r="J373" s="157" t="str">
        <f>IFERROR(VLOOKUP(D373,DB!A:G,7,0),"")</f>
        <v/>
      </c>
      <c r="K373" s="157"/>
      <c r="L373" s="157" t="str">
        <f>IFERROR(VLOOKUP(D373,DB!A:I,9,0),"")</f>
        <v/>
      </c>
    </row>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83" ht="15"/>
    <row r="484" ht="15"/>
    <row r="486" ht="15"/>
    <row r="487" ht="15"/>
    <row r="488" ht="15"/>
    <row r="489" ht="15"/>
    <row r="491" ht="15"/>
    <row r="492" ht="15"/>
    <row r="499" ht="15"/>
    <row r="500" ht="15"/>
    <row r="501" ht="15"/>
    <row r="502" ht="15"/>
    <row r="503" ht="15"/>
    <row r="504" ht="15"/>
    <row r="507" ht="15"/>
    <row r="508" ht="15"/>
    <row r="509" ht="15"/>
    <row r="510" ht="15"/>
    <row r="511" ht="15"/>
    <row r="512" ht="15"/>
    <row r="513" ht="15"/>
    <row r="514"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4" ht="15"/>
    <row r="575" ht="15"/>
    <row r="612" ht="15"/>
    <row r="613" ht="15"/>
    <row r="614" ht="15"/>
    <row r="615" ht="15"/>
    <row r="616" ht="15"/>
    <row r="617" ht="15"/>
    <row r="618" ht="15"/>
    <row r="619" ht="15"/>
    <row r="620" ht="15"/>
    <row r="621"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6" ht="15"/>
    <row r="707"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911" ht="15"/>
    <row r="912" ht="15"/>
    <row r="913" ht="15"/>
    <row r="914" ht="15"/>
    <row r="915" ht="15"/>
    <row r="916" ht="15"/>
    <row r="922" ht="15"/>
    <row r="923" ht="15"/>
    <row r="924" ht="15"/>
    <row r="925" ht="15"/>
    <row r="926" ht="15"/>
    <row r="927" ht="15"/>
    <row r="928"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9" ht="15"/>
    <row r="980" ht="15"/>
    <row r="986" ht="15"/>
    <row r="987" ht="15"/>
    <row r="989" ht="15"/>
    <row r="990" ht="15"/>
    <row r="991" ht="15"/>
    <row r="992" ht="15"/>
    <row r="993" ht="15"/>
    <row r="994" ht="15"/>
    <row r="995" ht="15"/>
    <row r="997"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093" ht="15"/>
    <row r="1094"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7" ht="15"/>
    <row r="1118" ht="15"/>
    <row r="1119" ht="15"/>
    <row r="1120" ht="15"/>
    <row r="1121" ht="15"/>
    <row r="1122" ht="15"/>
    <row r="1123" ht="15"/>
    <row r="1124" ht="15"/>
    <row r="1125" ht="15"/>
    <row r="1126" ht="15"/>
    <row r="1134" ht="15"/>
    <row r="1135" ht="15"/>
    <row r="1138" ht="15"/>
    <row r="1139" ht="15"/>
    <row r="1140" ht="15"/>
    <row r="1141" ht="15"/>
    <row r="1142" ht="15"/>
    <row r="1143" ht="15"/>
    <row r="1144" ht="15"/>
    <row r="1145" ht="15"/>
    <row r="1148" ht="15"/>
    <row r="1149" ht="15"/>
    <row r="1150" ht="15"/>
    <row r="1151" ht="15"/>
    <row r="1152" ht="15"/>
    <row r="1153" ht="15"/>
    <row r="1154" ht="15"/>
    <row r="1155" ht="15"/>
    <row r="1156" ht="15"/>
    <row r="1157" ht="15"/>
    <row r="1158" ht="15"/>
    <row r="1159" ht="15"/>
    <row r="1161" ht="15"/>
    <row r="1162" ht="15"/>
    <row r="1163" ht="15"/>
    <row r="1166" ht="15"/>
    <row r="1168" ht="15"/>
    <row r="1170" ht="15"/>
    <row r="1173" ht="15"/>
    <row r="1174" ht="15"/>
    <row r="1175" ht="15"/>
    <row r="1177" ht="15"/>
    <row r="1179" ht="15"/>
    <row r="1180" ht="15"/>
    <row r="1181" ht="15"/>
    <row r="1182" ht="15"/>
    <row r="1183" ht="15"/>
    <row r="1185" ht="15"/>
    <row r="1186" ht="15"/>
    <row r="1187" ht="15"/>
    <row r="1188" ht="15"/>
    <row r="1190" ht="15"/>
    <row r="1192" ht="15"/>
    <row r="1193" ht="15"/>
    <row r="1195" ht="15"/>
    <row r="1196" ht="15"/>
    <row r="1197" ht="15"/>
    <row r="1198" ht="15"/>
    <row r="1200" ht="15"/>
    <row r="1202" ht="15"/>
    <row r="1203" ht="15"/>
    <row r="1204" ht="15"/>
    <row r="1205" ht="15"/>
    <row r="1207" ht="15"/>
    <row r="1208" ht="15"/>
    <row r="1209" ht="15"/>
    <row r="1210" ht="15"/>
    <row r="1211" ht="15"/>
    <row r="1212" ht="15"/>
    <row r="1213" ht="15"/>
    <row r="1216" ht="15"/>
    <row r="1218" ht="15"/>
    <row r="1219" ht="15"/>
    <row r="1220" ht="15"/>
    <row r="1221" ht="15"/>
    <row r="1222" ht="15"/>
    <row r="1223" ht="15"/>
    <row r="1224" ht="15"/>
    <row r="1225" ht="15"/>
    <row r="1228" ht="15"/>
    <row r="1229" ht="15"/>
    <row r="1231" ht="15"/>
    <row r="1233" ht="15"/>
    <row r="1234" ht="15"/>
    <row r="1235" ht="15"/>
    <row r="1236" ht="15"/>
    <row r="1237" ht="15"/>
    <row r="1241" ht="15"/>
    <row r="1242" ht="15"/>
    <row r="1244" ht="15"/>
    <row r="1245" ht="15"/>
    <row r="1248" ht="15"/>
    <row r="1249" ht="15"/>
    <row r="1253" ht="15"/>
    <row r="1260" ht="15"/>
    <row r="1262" ht="15"/>
    <row r="1263" ht="15"/>
    <row r="1264" ht="15"/>
    <row r="1271" ht="15"/>
    <row r="1272" ht="15"/>
  </sheetData>
  <dataValidations count="2">
    <dataValidation allowBlank="1" showInputMessage="1" showErrorMessage="1" sqref="E1" xr:uid="{920C6338-E771-4DAE-8C89-92A9093EA4DE}"/>
    <dataValidation type="list" allowBlank="1" showInputMessage="1" showErrorMessage="1" sqref="E2:E3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5">
        <v>45964.139004629629</v>
      </c>
      <c r="G2" s="115">
        <f t="shared" ref="G2:G18" ca="1" si="0">IFERROR(NOW()-F2,"-")</f>
        <v>8.9906250002968591E-2</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IFERROR(VLOOKUP(C3,DB!A:K,11,0),"")</f>
        <v/>
      </c>
      <c r="C3" s="169"/>
      <c r="D3" s="169"/>
      <c r="E3" s="102"/>
      <c r="F3" s="171"/>
      <c r="G3" s="115">
        <f t="shared" ca="1" si="0"/>
        <v>45964.228910879632</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45964.228910879632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45964.228910879632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45964.228910879632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45964.228910879632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45964.228910879632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45964.228910879632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45964.228910879632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45964.228910879632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45964.228910879632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45964.228910879632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45964.228910879632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45964.228910879632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45964.228910879632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45964.228910879632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45964.228910879632</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45964.228910879632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45964.228910879632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45964.228910879632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45964.228910879632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45964.228910879632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45964.228910879632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45964.228910879632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45964.228910879632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45964.228910879632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45964.228910879632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45964.228910879632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45964.228910879632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45964.228910879632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45964.228910879632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45964.228910879632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45964.228910879632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45964.228910879632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45964.228910879632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45964.228910879632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45964.228910879632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2025-11-03T02:30:48Z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